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БЮДЖЕТА'!$A$9:$Y$148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<sst xmlns="http://schemas.openxmlformats.org/spreadsheetml/2006/main" count="324" uniqueCount="228">
  <si>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</si>
  <si>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</si>
  <si>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</si>
  <si>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</si>
  <si>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</si>
  <si>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</si>
  <si>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</si>
  <si>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</si>
  <si>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</si>
  <si>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</si>
  <si>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</si>
  <si>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</si>
  <si>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</si>
  <si>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</si>
  <si>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</si>
  <si>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</si>
  <si>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</si>
  <si>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</si>
  <si>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</si>
  <si>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</si>
  <si>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</si>
  <si>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</si>
  <si>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</si>
  <si>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</si>
  <si>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</si>
  <si>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</si>
  <si>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</si>
  <si>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</si>
  <si>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</si>
  <si>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</si>
  <si>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</si>
  <si>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</si>
  <si>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</si>
  <si>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</si>
  <si>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</si>
  <si>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</si>
  <si>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</si>
  <si>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</si>
  <si>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</si>
  <si>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</si>
  <si>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</si>
  <si>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</si>
  <si>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</si>
  <si>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</si>
  <si>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</si>
  <si>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</si>
  <si>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</si>
  <si>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</si>
  <si>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</si>
  <si>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</si>
  <si>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</si>
  <si>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</si>
  <si>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</si>
  <si>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</si>
  <si>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</si>
  <si>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</si>
  <si>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</si>
  <si>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</si>
  <si>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</si>
  <si>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</si>
  <si>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</si>
  <si>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</si>
  <si>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</si>
  <si>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</si>
  <si>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</si>
  <si>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</si>
  <si>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</si>
  <si>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</si>
  <si>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</si>
  <si>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</si>
  <si>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</si>
  <si>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</si>
  <si>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</si>
  <si>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</si>
  <si>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</si>
  <si>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</si>
  <si>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</si>
  <si>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</si>
  <si>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</si>
  <si>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</si>
  <si>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</si>
  <si>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</si>
  <si>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</si>
  <si>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</si>
  <si>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</si>
  <si>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</si>
  <si>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</si>
  <si>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</si>
  <si>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</si>
  <si>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</si>
  <si>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</si>
  <si>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</si>
  <si>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</si>
  <si>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</si>
  <si>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</si>
  <si>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</si>
  <si>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</si>
  <si>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</si>
  <si>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</si>
  <si>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</si>
  <si>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</si>
  <si>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</si>
  <si>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</si>
  <si>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</si>
  <si>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</si>
  <si>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</si>
  <si>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</si>
  <si>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</si>
  <si>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</si>
  <si>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</si>
  <si>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</si>
  <si>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</si>
  <si>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</si>
  <si>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</si>
  <si>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</si>
  <si>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</si>
  <si>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</si>
  <si>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</si>
  <si>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</si>
  <si>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</si>
  <si>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</si>
  <si>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</si>
  <si>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</si>
  <si>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</si>
  <si>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</si>
  <si>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</si>
  <si>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</si>
  <si>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</si>
  <si>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</si>
  <si>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</si>
  <si>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</si>
  <si>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</si>
  <si>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</si>
  <si>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</si>
  <si>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</si>
  <si>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</si>
  <si>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</si>
  <si>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</si>
  <si>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</si>
  <si>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</si>
  <si>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</si>
  <si>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</si>
  <si>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</si>
  <si>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</si>
  <si>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</si>
  <si>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</si>
  <si>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</si>
  <si>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</si>
  <si>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</si>
  <si>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</si>
  <si>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</si>
  <si>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</si>
  <si>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</si>
  <si>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</si>
  <si>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</si>
  <si>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районного бюджета на 2014 год по финансовому обеспечению муниципальных программ Михайловского муниципального района и непрограммным направлениям деятельности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</si>
  <si>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</si>
  <si>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</si>
  <si>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</si>
  <si>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</si>
  <si>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</si>
  <si>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</si>
  <si>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</si>
  <si>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</si>
  <si>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</si>
  <si>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</si>
  <si>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</si>
  <si>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</si>
  <si>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</si>
  <si>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</si>
  <si>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</si>
  <si>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</si>
  <si>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</si>
  <si>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</si>
  <si>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</si>
  <si>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</si>
  <si>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</si>
  <si>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</si>
  <si>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</si>
  <si>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</si>
  <si>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</si>
  <si>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</si>
  <si>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</si>
  <si>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</si>
  <si>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</si>
  <si>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</si>
  <si>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0340000</t>
  </si>
  <si>
    <t>0346169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</si>
  <si>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</si>
  <si>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</si>
  <si>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</si>
  <si>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</si>
  <si>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</si>
  <si>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</si>
  <si>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</si>
  <si>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</si>
  <si>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</si>
  <si>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</si>
  <si>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</si>
  <si>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</si>
  <si>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</si>
  <si>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</si>
  <si>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</si>
  <si>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</si>
  <si>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</si>
  <si>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</si>
  <si>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</si>
  <si>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</si>
  <si>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</si>
  <si>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</si>
  <si>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</si>
  <si>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</si>
  <si>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</si>
  <si>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Субсидии из федерального бюджета на поддержку развития малого и среднего предпринимательства</t>
  </si>
  <si>
    <t>0805064</t>
  </si>
  <si>
    <t>Социальное обеспечение населения</t>
  </si>
  <si>
    <t>Выплаты молодым специалистам муниципальных образовательных учреждений</t>
  </si>
  <si>
    <t>9990067</t>
  </si>
  <si>
    <t xml:space="preserve">Приложение 6 к решению </t>
  </si>
  <si>
    <t>МП"Программа комплексного развития системы коммунальной инфраструктуры ММР на 2012-2020 годы"</t>
  </si>
  <si>
    <t>Межбюджетные трансферты из районного бюджета бюджетам поселений Михайловского муниципального района на комплексное развитие системы коммунальной инфраструктуры</t>
  </si>
  <si>
    <t>1900000</t>
  </si>
  <si>
    <t>1900062</t>
  </si>
  <si>
    <t>Расходы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</si>
  <si>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9992901</t>
  </si>
  <si>
    <t>Исполненно</t>
  </si>
  <si>
    <t>Резервные средства</t>
  </si>
  <si>
    <t>№ 659 от 28.05.2015г.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</si>
</sst>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0"/>
    <numFmt numFmtId="177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left" wrapText="1"/>
    </xf>
    <xf numFmtId="0" fontId="2" fillId="25" borderId="10" xfId="0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" fontId="2" fillId="25" borderId="10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shrinkToFit="1"/>
    </xf>
    <xf numFmtId="4" fontId="2" fillId="22" borderId="10" xfId="0" applyNumberFormat="1" applyFont="1" applyFill="1" applyBorder="1" applyAlignment="1">
      <alignment horizontal="center" vertical="center" shrinkToFit="1"/>
    </xf>
    <xf numFmtId="49" fontId="8" fillId="22" borderId="10" xfId="0" applyNumberFormat="1" applyFont="1" applyFill="1" applyBorder="1" applyAlignment="1">
      <alignment horizontal="center" vertical="center" shrinkToFit="1"/>
    </xf>
    <xf numFmtId="4" fontId="8" fillId="22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2" fillId="22" borderId="11" xfId="0" applyFont="1" applyFill="1" applyBorder="1" applyAlignment="1">
      <alignment vertical="top" wrapText="1"/>
    </xf>
    <xf numFmtId="4" fontId="2" fillId="22" borderId="12" xfId="0" applyNumberFormat="1" applyFont="1" applyFill="1" applyBorder="1" applyAlignment="1">
      <alignment horizontal="center" vertical="center" shrinkToFit="1"/>
    </xf>
    <xf numFmtId="4" fontId="5" fillId="26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3" fillId="24" borderId="13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5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shrinkToFit="1"/>
    </xf>
    <xf numFmtId="0" fontId="2" fillId="26" borderId="14" xfId="0" applyFont="1" applyFill="1" applyBorder="1" applyAlignment="1">
      <alignment horizontal="left" vertical="top" wrapText="1"/>
    </xf>
    <xf numFmtId="49" fontId="5" fillId="26" borderId="10" xfId="0" applyNumberFormat="1" applyFont="1" applyFill="1" applyBorder="1" applyAlignment="1">
      <alignment horizontal="center" vertical="center" shrinkToFit="1"/>
    </xf>
    <xf numFmtId="4" fontId="2" fillId="26" borderId="10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horizontal="left" vertical="top" wrapText="1"/>
    </xf>
    <xf numFmtId="49" fontId="2" fillId="26" borderId="15" xfId="0" applyNumberFormat="1" applyFont="1" applyFill="1" applyBorder="1" applyAlignment="1">
      <alignment horizontal="center" vertical="center" shrinkToFit="1"/>
    </xf>
    <xf numFmtId="49" fontId="2" fillId="22" borderId="15" xfId="0" applyNumberFormat="1" applyFont="1" applyFill="1" applyBorder="1" applyAlignment="1">
      <alignment horizontal="center" vertical="center" shrinkToFit="1"/>
    </xf>
    <xf numFmtId="0" fontId="2" fillId="22" borderId="10" xfId="0" applyFont="1" applyFill="1" applyBorder="1" applyAlignment="1">
      <alignment horizontal="left" vertical="top" wrapText="1"/>
    </xf>
    <xf numFmtId="0" fontId="2" fillId="26" borderId="14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center" vertical="center" wrapText="1"/>
    </xf>
    <xf numFmtId="49" fontId="11" fillId="4" borderId="17" xfId="0" applyNumberFormat="1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4" fontId="11" fillId="4" borderId="18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top" wrapText="1"/>
    </xf>
    <xf numFmtId="0" fontId="2" fillId="25" borderId="10" xfId="0" applyFont="1" applyFill="1" applyBorder="1" applyAlignment="1">
      <alignment horizontal="center" wrapText="1"/>
    </xf>
    <xf numFmtId="0" fontId="8" fillId="26" borderId="10" xfId="0" applyFont="1" applyFill="1" applyBorder="1" applyAlignment="1">
      <alignment horizontal="center" vertical="center" wrapText="1"/>
    </xf>
    <xf numFmtId="0" fontId="2" fillId="26" borderId="10" xfId="0" applyNumberFormat="1" applyFont="1" applyFill="1" applyBorder="1" applyAlignment="1">
      <alignment horizontal="left" vertical="top" wrapText="1"/>
    </xf>
    <xf numFmtId="0" fontId="2" fillId="26" borderId="10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top" wrapText="1"/>
    </xf>
    <xf numFmtId="0" fontId="4" fillId="24" borderId="2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49" fontId="6" fillId="7" borderId="10" xfId="0" applyNumberFormat="1" applyFont="1" applyFill="1" applyBorder="1" applyAlignment="1">
      <alignment horizontal="center" vertical="center" wrapText="1"/>
    </xf>
    <xf numFmtId="2" fontId="6" fillId="7" borderId="10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top" wrapText="1"/>
    </xf>
    <xf numFmtId="49" fontId="6" fillId="7" borderId="21" xfId="0" applyNumberFormat="1" applyFont="1" applyFill="1" applyBorder="1" applyAlignment="1">
      <alignment horizontal="center" vertical="center" wrapText="1"/>
    </xf>
    <xf numFmtId="49" fontId="6" fillId="7" borderId="21" xfId="0" applyNumberFormat="1" applyFont="1" applyFill="1" applyBorder="1" applyAlignment="1">
      <alignment horizontal="center" vertical="center" shrinkToFit="1"/>
    </xf>
    <xf numFmtId="0" fontId="2" fillId="26" borderId="10" xfId="0" applyFont="1" applyFill="1" applyBorder="1" applyAlignment="1">
      <alignment vertical="top" wrapText="1" shrinkToFit="1"/>
    </xf>
    <xf numFmtId="0" fontId="2" fillId="26" borderId="10" xfId="0" applyFont="1" applyFill="1" applyBorder="1" applyAlignment="1">
      <alignment horizontal="center" vertical="center" wrapText="1" shrinkToFit="1"/>
    </xf>
    <xf numFmtId="0" fontId="2" fillId="26" borderId="11" xfId="0" applyFont="1" applyFill="1" applyBorder="1" applyAlignment="1">
      <alignment vertical="top" wrapText="1"/>
    </xf>
    <xf numFmtId="4" fontId="2" fillId="26" borderId="12" xfId="0" applyNumberFormat="1" applyFont="1" applyFill="1" applyBorder="1" applyAlignment="1">
      <alignment horizontal="center" vertical="center" shrinkToFi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shrinkToFit="1"/>
    </xf>
    <xf numFmtId="4" fontId="2" fillId="4" borderId="10" xfId="0" applyNumberFormat="1" applyFont="1" applyFill="1" applyBorder="1" applyAlignment="1">
      <alignment horizontal="center" vertical="center" shrinkToFit="1"/>
    </xf>
    <xf numFmtId="0" fontId="8" fillId="22" borderId="10" xfId="0" applyFont="1" applyFill="1" applyBorder="1" applyAlignment="1">
      <alignment vertical="top" wrapText="1"/>
    </xf>
    <xf numFmtId="49" fontId="2" fillId="22" borderId="10" xfId="0" applyNumberFormat="1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left" vertical="top" wrapText="1"/>
    </xf>
    <xf numFmtId="0" fontId="13" fillId="26" borderId="0" xfId="0" applyFont="1" applyFill="1" applyAlignment="1">
      <alignment wrapText="1"/>
    </xf>
    <xf numFmtId="49" fontId="11" fillId="26" borderId="21" xfId="0" applyNumberFormat="1" applyFont="1" applyFill="1" applyBorder="1" applyAlignment="1">
      <alignment horizontal="center" vertical="center" wrapText="1"/>
    </xf>
    <xf numFmtId="0" fontId="11" fillId="26" borderId="21" xfId="0" applyFont="1" applyFill="1" applyBorder="1" applyAlignment="1">
      <alignment horizontal="center" vertical="center" wrapText="1"/>
    </xf>
    <xf numFmtId="49" fontId="11" fillId="22" borderId="21" xfId="0" applyNumberFormat="1" applyFont="1" applyFill="1" applyBorder="1" applyAlignment="1">
      <alignment horizontal="center" vertical="center" wrapText="1"/>
    </xf>
    <xf numFmtId="0" fontId="11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left" vertical="center" wrapText="1"/>
    </xf>
    <xf numFmtId="4" fontId="11" fillId="22" borderId="10" xfId="0" applyNumberFormat="1" applyFont="1" applyFill="1" applyBorder="1" applyAlignment="1">
      <alignment horizontal="center" vertical="center" wrapText="1"/>
    </xf>
    <xf numFmtId="4" fontId="11" fillId="26" borderId="10" xfId="0" applyNumberFormat="1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49" fontId="2" fillId="26" borderId="21" xfId="0" applyNumberFormat="1" applyFont="1" applyFill="1" applyBorder="1" applyAlignment="1">
      <alignment horizontal="center" vertical="center" shrinkToFit="1"/>
    </xf>
    <xf numFmtId="0" fontId="2" fillId="4" borderId="21" xfId="0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shrinkToFit="1"/>
    </xf>
    <xf numFmtId="0" fontId="2" fillId="22" borderId="21" xfId="0" applyFont="1" applyFill="1" applyBorder="1" applyAlignment="1">
      <alignment horizontal="center" vertical="center" wrapText="1"/>
    </xf>
    <xf numFmtId="49" fontId="2" fillId="22" borderId="21" xfId="0" applyNumberFormat="1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6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shrinkToFit="1"/>
    </xf>
    <xf numFmtId="4" fontId="6" fillId="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0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5" hidden="1" customWidth="1"/>
    <col min="23" max="23" width="11.875" style="21" hidden="1" customWidth="1"/>
    <col min="24" max="24" width="15.875" style="2" customWidth="1"/>
    <col min="25" max="25" width="13.00390625" style="90" customWidth="1"/>
    <col min="26" max="16384" width="9.125" style="2" customWidth="1"/>
  </cols>
  <sheetData>
    <row r="2" spans="2:21" ht="18.75">
      <c r="B2" s="100" t="s">
        <v>218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2:21" ht="32.25" customHeight="1">
      <c r="B3" s="101" t="s">
        <v>158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2:21" ht="18.75">
      <c r="B4" s="102" t="s">
        <v>227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28"/>
    </row>
    <row r="6" spans="1:23" ht="30.75" customHeight="1">
      <c r="A6" s="105" t="s">
        <v>29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V6" s="2"/>
      <c r="W6" s="2"/>
    </row>
    <row r="7" spans="1:23" ht="57" customHeight="1">
      <c r="A7" s="104" t="s">
        <v>155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V7" s="2"/>
      <c r="W7" s="2"/>
    </row>
    <row r="8" spans="1:23" ht="16.5" thickBot="1">
      <c r="A8" s="23"/>
      <c r="B8" s="23"/>
      <c r="C8" s="23"/>
      <c r="D8" s="23"/>
      <c r="E8" s="23" t="s">
        <v>156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W8" s="26" t="s">
        <v>27</v>
      </c>
    </row>
    <row r="9" spans="1:25" ht="31.5">
      <c r="A9" s="53" t="s">
        <v>0</v>
      </c>
      <c r="B9" s="53" t="s">
        <v>20</v>
      </c>
      <c r="C9" s="53" t="s">
        <v>1</v>
      </c>
      <c r="D9" s="41" t="s">
        <v>2</v>
      </c>
      <c r="E9" s="53" t="s">
        <v>6</v>
      </c>
      <c r="F9" s="53" t="s">
        <v>6</v>
      </c>
      <c r="G9" s="53" t="s">
        <v>6</v>
      </c>
      <c r="H9" s="53" t="s">
        <v>6</v>
      </c>
      <c r="I9" s="53" t="s">
        <v>6</v>
      </c>
      <c r="J9" s="53" t="s">
        <v>6</v>
      </c>
      <c r="K9" s="53" t="s">
        <v>6</v>
      </c>
      <c r="L9" s="53" t="s">
        <v>6</v>
      </c>
      <c r="M9" s="53" t="s">
        <v>6</v>
      </c>
      <c r="N9" s="53" t="s">
        <v>6</v>
      </c>
      <c r="O9" s="53" t="s">
        <v>6</v>
      </c>
      <c r="P9" s="53" t="s">
        <v>6</v>
      </c>
      <c r="Q9" s="53" t="s">
        <v>6</v>
      </c>
      <c r="R9" s="53" t="s">
        <v>6</v>
      </c>
      <c r="S9" s="53" t="s">
        <v>6</v>
      </c>
      <c r="T9" s="53" t="s">
        <v>6</v>
      </c>
      <c r="U9" s="53" t="s">
        <v>6</v>
      </c>
      <c r="V9" s="53" t="s">
        <v>6</v>
      </c>
      <c r="W9" s="53" t="s">
        <v>6</v>
      </c>
      <c r="X9" s="53" t="s">
        <v>225</v>
      </c>
      <c r="Y9" s="89" t="s">
        <v>28</v>
      </c>
    </row>
    <row r="10" spans="1:25" ht="25.5" customHeight="1">
      <c r="A10" s="54" t="s">
        <v>157</v>
      </c>
      <c r="B10" s="55" t="s">
        <v>3</v>
      </c>
      <c r="C10" s="55" t="s">
        <v>4</v>
      </c>
      <c r="D10" s="56"/>
      <c r="E10" s="94">
        <f>E16+E19+E45+E52+E56+E62+E66+E70+E73+E76+E79+E82+E89+E11+E48+E42+E92</f>
        <v>440037.09499999986</v>
      </c>
      <c r="F10" s="94">
        <f aca="true" t="shared" si="0" ref="F10:X10">F16+F19+F45+F52+F56+F62+F66+F70+F73+F76+F79+F82+F89+F11+F48+F42+F92</f>
        <v>440049.09499999986</v>
      </c>
      <c r="G10" s="94">
        <f t="shared" si="0"/>
        <v>440061.09499999986</v>
      </c>
      <c r="H10" s="94">
        <f t="shared" si="0"/>
        <v>440073.09499999986</v>
      </c>
      <c r="I10" s="94">
        <f t="shared" si="0"/>
        <v>440085.09499999986</v>
      </c>
      <c r="J10" s="94">
        <f t="shared" si="0"/>
        <v>440097.09499999986</v>
      </c>
      <c r="K10" s="94">
        <f t="shared" si="0"/>
        <v>440109.09499999986</v>
      </c>
      <c r="L10" s="94">
        <f t="shared" si="0"/>
        <v>440121.09499999986</v>
      </c>
      <c r="M10" s="94">
        <f t="shared" si="0"/>
        <v>440133.09499999986</v>
      </c>
      <c r="N10" s="94">
        <f t="shared" si="0"/>
        <v>440145.09499999986</v>
      </c>
      <c r="O10" s="94">
        <f t="shared" si="0"/>
        <v>440157.09499999986</v>
      </c>
      <c r="P10" s="94">
        <f t="shared" si="0"/>
        <v>440169.09499999986</v>
      </c>
      <c r="Q10" s="94">
        <f t="shared" si="0"/>
        <v>440181.09499999986</v>
      </c>
      <c r="R10" s="94">
        <f t="shared" si="0"/>
        <v>440193.09499999986</v>
      </c>
      <c r="S10" s="94">
        <f t="shared" si="0"/>
        <v>440205.09499999986</v>
      </c>
      <c r="T10" s="94">
        <f t="shared" si="0"/>
        <v>440217.09499999986</v>
      </c>
      <c r="U10" s="94">
        <f t="shared" si="0"/>
        <v>440229.09499999986</v>
      </c>
      <c r="V10" s="94">
        <f t="shared" si="0"/>
        <v>440241.09499999986</v>
      </c>
      <c r="W10" s="94">
        <f t="shared" si="0"/>
        <v>440253.09499999986</v>
      </c>
      <c r="X10" s="94">
        <f t="shared" si="0"/>
        <v>427378.7839999999</v>
      </c>
      <c r="Y10" s="91">
        <f>X10/E10*100</f>
        <v>97.12335365726385</v>
      </c>
    </row>
    <row r="11" spans="1:25" ht="19.5" customHeight="1" thickBot="1">
      <c r="A11" s="67" t="s">
        <v>169</v>
      </c>
      <c r="B11" s="68" t="s">
        <v>171</v>
      </c>
      <c r="C11" s="68" t="s">
        <v>172</v>
      </c>
      <c r="D11" s="69"/>
      <c r="E11" s="95">
        <f>E12</f>
        <v>5197.121999999999</v>
      </c>
      <c r="F11" s="95">
        <f aca="true" t="shared" si="1" ref="F11:X11">F12</f>
        <v>5197.121999999999</v>
      </c>
      <c r="G11" s="95">
        <f t="shared" si="1"/>
        <v>5197.121999999999</v>
      </c>
      <c r="H11" s="95">
        <f t="shared" si="1"/>
        <v>5197.121999999999</v>
      </c>
      <c r="I11" s="95">
        <f t="shared" si="1"/>
        <v>5197.121999999999</v>
      </c>
      <c r="J11" s="95">
        <f t="shared" si="1"/>
        <v>5197.121999999999</v>
      </c>
      <c r="K11" s="95">
        <f t="shared" si="1"/>
        <v>5197.121999999999</v>
      </c>
      <c r="L11" s="95">
        <f t="shared" si="1"/>
        <v>5197.121999999999</v>
      </c>
      <c r="M11" s="95">
        <f t="shared" si="1"/>
        <v>5197.121999999999</v>
      </c>
      <c r="N11" s="95">
        <f t="shared" si="1"/>
        <v>5197.121999999999</v>
      </c>
      <c r="O11" s="95">
        <f t="shared" si="1"/>
        <v>5197.121999999999</v>
      </c>
      <c r="P11" s="95">
        <f t="shared" si="1"/>
        <v>5197.121999999999</v>
      </c>
      <c r="Q11" s="95">
        <f t="shared" si="1"/>
        <v>5197.121999999999</v>
      </c>
      <c r="R11" s="95">
        <f t="shared" si="1"/>
        <v>5197.121999999999</v>
      </c>
      <c r="S11" s="95">
        <f t="shared" si="1"/>
        <v>5197.121999999999</v>
      </c>
      <c r="T11" s="95">
        <f t="shared" si="1"/>
        <v>5197.121999999999</v>
      </c>
      <c r="U11" s="95">
        <f t="shared" si="1"/>
        <v>5197.121999999999</v>
      </c>
      <c r="V11" s="95">
        <f t="shared" si="1"/>
        <v>5197.121999999999</v>
      </c>
      <c r="W11" s="95">
        <f t="shared" si="1"/>
        <v>5197.121999999999</v>
      </c>
      <c r="X11" s="95">
        <f t="shared" si="1"/>
        <v>5197.121999999999</v>
      </c>
      <c r="Y11" s="91">
        <f aca="true" t="shared" si="2" ref="Y11:Y74">X11/E11*100</f>
        <v>100</v>
      </c>
    </row>
    <row r="12" spans="1:25" ht="18" customHeight="1">
      <c r="A12" s="45" t="s">
        <v>21</v>
      </c>
      <c r="B12" s="70" t="s">
        <v>171</v>
      </c>
      <c r="C12" s="70" t="s">
        <v>172</v>
      </c>
      <c r="D12" s="71"/>
      <c r="E12" s="96">
        <f>E13+E14+E15</f>
        <v>5197.121999999999</v>
      </c>
      <c r="F12" s="96">
        <f aca="true" t="shared" si="3" ref="F12:X12">F13+F14+F15</f>
        <v>5197.121999999999</v>
      </c>
      <c r="G12" s="96">
        <f t="shared" si="3"/>
        <v>5197.121999999999</v>
      </c>
      <c r="H12" s="96">
        <f t="shared" si="3"/>
        <v>5197.121999999999</v>
      </c>
      <c r="I12" s="96">
        <f t="shared" si="3"/>
        <v>5197.121999999999</v>
      </c>
      <c r="J12" s="96">
        <f t="shared" si="3"/>
        <v>5197.121999999999</v>
      </c>
      <c r="K12" s="96">
        <f t="shared" si="3"/>
        <v>5197.121999999999</v>
      </c>
      <c r="L12" s="96">
        <f t="shared" si="3"/>
        <v>5197.121999999999</v>
      </c>
      <c r="M12" s="96">
        <f t="shared" si="3"/>
        <v>5197.121999999999</v>
      </c>
      <c r="N12" s="96">
        <f t="shared" si="3"/>
        <v>5197.121999999999</v>
      </c>
      <c r="O12" s="96">
        <f t="shared" si="3"/>
        <v>5197.121999999999</v>
      </c>
      <c r="P12" s="96">
        <f t="shared" si="3"/>
        <v>5197.121999999999</v>
      </c>
      <c r="Q12" s="96">
        <f t="shared" si="3"/>
        <v>5197.121999999999</v>
      </c>
      <c r="R12" s="96">
        <f t="shared" si="3"/>
        <v>5197.121999999999</v>
      </c>
      <c r="S12" s="96">
        <f t="shared" si="3"/>
        <v>5197.121999999999</v>
      </c>
      <c r="T12" s="96">
        <f t="shared" si="3"/>
        <v>5197.121999999999</v>
      </c>
      <c r="U12" s="96">
        <f t="shared" si="3"/>
        <v>5197.121999999999</v>
      </c>
      <c r="V12" s="96">
        <f t="shared" si="3"/>
        <v>5197.121999999999</v>
      </c>
      <c r="W12" s="96">
        <f t="shared" si="3"/>
        <v>5197.121999999999</v>
      </c>
      <c r="X12" s="96">
        <f t="shared" si="3"/>
        <v>5197.121999999999</v>
      </c>
      <c r="Y12" s="91">
        <f t="shared" si="2"/>
        <v>100</v>
      </c>
    </row>
    <row r="13" spans="1:25" ht="25.5" customHeight="1">
      <c r="A13" s="35" t="s">
        <v>170</v>
      </c>
      <c r="B13" s="72" t="s">
        <v>171</v>
      </c>
      <c r="C13" s="72" t="s">
        <v>173</v>
      </c>
      <c r="D13" s="73"/>
      <c r="E13" s="97">
        <v>1105</v>
      </c>
      <c r="F13" s="97">
        <v>1105</v>
      </c>
      <c r="G13" s="97">
        <v>1105</v>
      </c>
      <c r="H13" s="97">
        <v>1105</v>
      </c>
      <c r="I13" s="97">
        <v>1105</v>
      </c>
      <c r="J13" s="97">
        <v>1105</v>
      </c>
      <c r="K13" s="97">
        <v>1105</v>
      </c>
      <c r="L13" s="97">
        <v>1105</v>
      </c>
      <c r="M13" s="97">
        <v>1105</v>
      </c>
      <c r="N13" s="97">
        <v>1105</v>
      </c>
      <c r="O13" s="97">
        <v>1105</v>
      </c>
      <c r="P13" s="97">
        <v>1105</v>
      </c>
      <c r="Q13" s="97">
        <v>1105</v>
      </c>
      <c r="R13" s="97">
        <v>1105</v>
      </c>
      <c r="S13" s="97">
        <v>1105</v>
      </c>
      <c r="T13" s="97">
        <v>1105</v>
      </c>
      <c r="U13" s="97">
        <v>1105</v>
      </c>
      <c r="V13" s="97">
        <v>1105</v>
      </c>
      <c r="W13" s="97">
        <v>1105</v>
      </c>
      <c r="X13" s="97">
        <v>1105</v>
      </c>
      <c r="Y13" s="91">
        <f t="shared" si="2"/>
        <v>100</v>
      </c>
    </row>
    <row r="14" spans="1:25" ht="25.5" customHeight="1">
      <c r="A14" s="35" t="s">
        <v>209</v>
      </c>
      <c r="B14" s="72" t="s">
        <v>171</v>
      </c>
      <c r="C14" s="72" t="s">
        <v>211</v>
      </c>
      <c r="D14" s="73"/>
      <c r="E14" s="97">
        <v>1833.511</v>
      </c>
      <c r="F14" s="97">
        <v>1833.511</v>
      </c>
      <c r="G14" s="97">
        <v>1833.511</v>
      </c>
      <c r="H14" s="97">
        <v>1833.511</v>
      </c>
      <c r="I14" s="97">
        <v>1833.511</v>
      </c>
      <c r="J14" s="97">
        <v>1833.511</v>
      </c>
      <c r="K14" s="97">
        <v>1833.511</v>
      </c>
      <c r="L14" s="97">
        <v>1833.511</v>
      </c>
      <c r="M14" s="97">
        <v>1833.511</v>
      </c>
      <c r="N14" s="97">
        <v>1833.511</v>
      </c>
      <c r="O14" s="97">
        <v>1833.511</v>
      </c>
      <c r="P14" s="97">
        <v>1833.511</v>
      </c>
      <c r="Q14" s="97">
        <v>1833.511</v>
      </c>
      <c r="R14" s="97">
        <v>1833.511</v>
      </c>
      <c r="S14" s="97">
        <v>1833.511</v>
      </c>
      <c r="T14" s="97">
        <v>1833.511</v>
      </c>
      <c r="U14" s="97">
        <v>1833.511</v>
      </c>
      <c r="V14" s="97">
        <v>1833.511</v>
      </c>
      <c r="W14" s="97">
        <v>1833.511</v>
      </c>
      <c r="X14" s="97">
        <v>1833.511</v>
      </c>
      <c r="Y14" s="91">
        <f t="shared" si="2"/>
        <v>100</v>
      </c>
    </row>
    <row r="15" spans="1:25" ht="25.5" customHeight="1">
      <c r="A15" s="35" t="s">
        <v>210</v>
      </c>
      <c r="B15" s="72" t="s">
        <v>171</v>
      </c>
      <c r="C15" s="72" t="s">
        <v>212</v>
      </c>
      <c r="D15" s="73"/>
      <c r="E15" s="97">
        <v>2258.611</v>
      </c>
      <c r="F15" s="97">
        <v>2258.611</v>
      </c>
      <c r="G15" s="97">
        <v>2258.611</v>
      </c>
      <c r="H15" s="97">
        <v>2258.611</v>
      </c>
      <c r="I15" s="97">
        <v>2258.611</v>
      </c>
      <c r="J15" s="97">
        <v>2258.611</v>
      </c>
      <c r="K15" s="97">
        <v>2258.611</v>
      </c>
      <c r="L15" s="97">
        <v>2258.611</v>
      </c>
      <c r="M15" s="97">
        <v>2258.611</v>
      </c>
      <c r="N15" s="97">
        <v>2258.611</v>
      </c>
      <c r="O15" s="97">
        <v>2258.611</v>
      </c>
      <c r="P15" s="97">
        <v>2258.611</v>
      </c>
      <c r="Q15" s="97">
        <v>2258.611</v>
      </c>
      <c r="R15" s="97">
        <v>2258.611</v>
      </c>
      <c r="S15" s="97">
        <v>2258.611</v>
      </c>
      <c r="T15" s="97">
        <v>2258.611</v>
      </c>
      <c r="U15" s="97">
        <v>2258.611</v>
      </c>
      <c r="V15" s="97">
        <v>2258.611</v>
      </c>
      <c r="W15" s="97">
        <v>2258.611</v>
      </c>
      <c r="X15" s="97">
        <v>2258.611</v>
      </c>
      <c r="Y15" s="91">
        <f t="shared" si="2"/>
        <v>100</v>
      </c>
    </row>
    <row r="16" spans="1:25" ht="32.25" thickBot="1">
      <c r="A16" s="12" t="s">
        <v>194</v>
      </c>
      <c r="B16" s="14">
        <v>951</v>
      </c>
      <c r="C16" s="8" t="s">
        <v>84</v>
      </c>
      <c r="D16" s="8"/>
      <c r="E16" s="9">
        <f>E17</f>
        <v>9331.8</v>
      </c>
      <c r="F16" s="9">
        <f aca="true" t="shared" si="4" ref="F16:X17">F17</f>
        <v>9332.8</v>
      </c>
      <c r="G16" s="9">
        <f t="shared" si="4"/>
        <v>9333.8</v>
      </c>
      <c r="H16" s="9">
        <f t="shared" si="4"/>
        <v>9334.8</v>
      </c>
      <c r="I16" s="9">
        <f t="shared" si="4"/>
        <v>9335.8</v>
      </c>
      <c r="J16" s="9">
        <f t="shared" si="4"/>
        <v>9336.8</v>
      </c>
      <c r="K16" s="9">
        <f t="shared" si="4"/>
        <v>9337.8</v>
      </c>
      <c r="L16" s="9">
        <f t="shared" si="4"/>
        <v>9338.8</v>
      </c>
      <c r="M16" s="9">
        <f t="shared" si="4"/>
        <v>9339.8</v>
      </c>
      <c r="N16" s="9">
        <f t="shared" si="4"/>
        <v>9340.8</v>
      </c>
      <c r="O16" s="9">
        <f t="shared" si="4"/>
        <v>9341.8</v>
      </c>
      <c r="P16" s="9">
        <f t="shared" si="4"/>
        <v>9342.8</v>
      </c>
      <c r="Q16" s="9">
        <f t="shared" si="4"/>
        <v>9343.8</v>
      </c>
      <c r="R16" s="9">
        <f t="shared" si="4"/>
        <v>9344.8</v>
      </c>
      <c r="S16" s="9">
        <f t="shared" si="4"/>
        <v>9345.8</v>
      </c>
      <c r="T16" s="9">
        <f t="shared" si="4"/>
        <v>9346.8</v>
      </c>
      <c r="U16" s="9">
        <f t="shared" si="4"/>
        <v>9347.8</v>
      </c>
      <c r="V16" s="9">
        <f t="shared" si="4"/>
        <v>9348.8</v>
      </c>
      <c r="W16" s="9">
        <f t="shared" si="4"/>
        <v>9349.8</v>
      </c>
      <c r="X16" s="9">
        <f t="shared" si="4"/>
        <v>9331.8</v>
      </c>
      <c r="Y16" s="91">
        <f t="shared" si="2"/>
        <v>100</v>
      </c>
    </row>
    <row r="17" spans="1:25" ht="15.75">
      <c r="A17" s="45" t="s">
        <v>21</v>
      </c>
      <c r="B17" s="42">
        <v>951</v>
      </c>
      <c r="C17" s="42" t="s">
        <v>84</v>
      </c>
      <c r="D17" s="43"/>
      <c r="E17" s="44">
        <f>E18</f>
        <v>9331.8</v>
      </c>
      <c r="F17" s="44">
        <f t="shared" si="4"/>
        <v>9332.8</v>
      </c>
      <c r="G17" s="44">
        <f t="shared" si="4"/>
        <v>9333.8</v>
      </c>
      <c r="H17" s="44">
        <f t="shared" si="4"/>
        <v>9334.8</v>
      </c>
      <c r="I17" s="44">
        <f t="shared" si="4"/>
        <v>9335.8</v>
      </c>
      <c r="J17" s="44">
        <f t="shared" si="4"/>
        <v>9336.8</v>
      </c>
      <c r="K17" s="44">
        <f t="shared" si="4"/>
        <v>9337.8</v>
      </c>
      <c r="L17" s="44">
        <f t="shared" si="4"/>
        <v>9338.8</v>
      </c>
      <c r="M17" s="44">
        <f t="shared" si="4"/>
        <v>9339.8</v>
      </c>
      <c r="N17" s="44">
        <f t="shared" si="4"/>
        <v>9340.8</v>
      </c>
      <c r="O17" s="44">
        <f t="shared" si="4"/>
        <v>9341.8</v>
      </c>
      <c r="P17" s="44">
        <f t="shared" si="4"/>
        <v>9342.8</v>
      </c>
      <c r="Q17" s="44">
        <f t="shared" si="4"/>
        <v>9343.8</v>
      </c>
      <c r="R17" s="44">
        <f t="shared" si="4"/>
        <v>9344.8</v>
      </c>
      <c r="S17" s="44">
        <f t="shared" si="4"/>
        <v>9345.8</v>
      </c>
      <c r="T17" s="44">
        <f t="shared" si="4"/>
        <v>9346.8</v>
      </c>
      <c r="U17" s="44">
        <f t="shared" si="4"/>
        <v>9347.8</v>
      </c>
      <c r="V17" s="44">
        <f t="shared" si="4"/>
        <v>9348.8</v>
      </c>
      <c r="W17" s="44">
        <f t="shared" si="4"/>
        <v>9349.8</v>
      </c>
      <c r="X17" s="44">
        <f t="shared" si="4"/>
        <v>9331.8</v>
      </c>
      <c r="Y17" s="91">
        <f t="shared" si="2"/>
        <v>100</v>
      </c>
    </row>
    <row r="18" spans="1:25" ht="31.5">
      <c r="A18" s="32" t="s">
        <v>85</v>
      </c>
      <c r="B18" s="39">
        <v>951</v>
      </c>
      <c r="C18" s="31" t="s">
        <v>86</v>
      </c>
      <c r="D18" s="33"/>
      <c r="E18" s="34">
        <v>9331.8</v>
      </c>
      <c r="F18" s="34">
        <v>9332.8</v>
      </c>
      <c r="G18" s="34">
        <v>9333.8</v>
      </c>
      <c r="H18" s="34">
        <v>9334.8</v>
      </c>
      <c r="I18" s="34">
        <v>9335.8</v>
      </c>
      <c r="J18" s="34">
        <v>9336.8</v>
      </c>
      <c r="K18" s="34">
        <v>9337.8</v>
      </c>
      <c r="L18" s="34">
        <v>9338.8</v>
      </c>
      <c r="M18" s="34">
        <v>9339.8</v>
      </c>
      <c r="N18" s="34">
        <v>9340.8</v>
      </c>
      <c r="O18" s="34">
        <v>9341.8</v>
      </c>
      <c r="P18" s="34">
        <v>9342.8</v>
      </c>
      <c r="Q18" s="34">
        <v>9343.8</v>
      </c>
      <c r="R18" s="34">
        <v>9344.8</v>
      </c>
      <c r="S18" s="34">
        <v>9345.8</v>
      </c>
      <c r="T18" s="34">
        <v>9346.8</v>
      </c>
      <c r="U18" s="34">
        <v>9347.8</v>
      </c>
      <c r="V18" s="34">
        <v>9348.8</v>
      </c>
      <c r="W18" s="34">
        <v>9349.8</v>
      </c>
      <c r="X18" s="34">
        <v>9331.8</v>
      </c>
      <c r="Y18" s="91">
        <f t="shared" si="2"/>
        <v>100</v>
      </c>
    </row>
    <row r="19" spans="1:25" ht="16.5" thickBot="1">
      <c r="A19" s="12" t="s">
        <v>125</v>
      </c>
      <c r="B19" s="14">
        <v>953</v>
      </c>
      <c r="C19" s="8" t="s">
        <v>126</v>
      </c>
      <c r="D19" s="8"/>
      <c r="E19" s="9">
        <f>E20</f>
        <v>403730.511</v>
      </c>
      <c r="F19" s="9">
        <f aca="true" t="shared" si="5" ref="F19:X19">F20</f>
        <v>403732.511</v>
      </c>
      <c r="G19" s="9">
        <f t="shared" si="5"/>
        <v>403734.511</v>
      </c>
      <c r="H19" s="9">
        <f t="shared" si="5"/>
        <v>403736.511</v>
      </c>
      <c r="I19" s="9">
        <f t="shared" si="5"/>
        <v>403738.511</v>
      </c>
      <c r="J19" s="9">
        <f t="shared" si="5"/>
        <v>403740.511</v>
      </c>
      <c r="K19" s="9">
        <f t="shared" si="5"/>
        <v>403742.511</v>
      </c>
      <c r="L19" s="9">
        <f t="shared" si="5"/>
        <v>403744.511</v>
      </c>
      <c r="M19" s="9">
        <f t="shared" si="5"/>
        <v>403746.511</v>
      </c>
      <c r="N19" s="9">
        <f t="shared" si="5"/>
        <v>403748.511</v>
      </c>
      <c r="O19" s="9">
        <f t="shared" si="5"/>
        <v>403750.511</v>
      </c>
      <c r="P19" s="9">
        <f t="shared" si="5"/>
        <v>403752.511</v>
      </c>
      <c r="Q19" s="9">
        <f t="shared" si="5"/>
        <v>403754.511</v>
      </c>
      <c r="R19" s="9">
        <f t="shared" si="5"/>
        <v>403756.511</v>
      </c>
      <c r="S19" s="9">
        <f t="shared" si="5"/>
        <v>403758.511</v>
      </c>
      <c r="T19" s="9">
        <f t="shared" si="5"/>
        <v>403760.511</v>
      </c>
      <c r="U19" s="9">
        <f t="shared" si="5"/>
        <v>403762.511</v>
      </c>
      <c r="V19" s="9">
        <f t="shared" si="5"/>
        <v>403764.511</v>
      </c>
      <c r="W19" s="9">
        <f t="shared" si="5"/>
        <v>403766.511</v>
      </c>
      <c r="X19" s="9">
        <f t="shared" si="5"/>
        <v>396546.91</v>
      </c>
      <c r="Y19" s="91">
        <f t="shared" si="2"/>
        <v>98.22069405103741</v>
      </c>
    </row>
    <row r="20" spans="1:25" ht="25.5">
      <c r="A20" s="45" t="s">
        <v>23</v>
      </c>
      <c r="B20" s="42" t="s">
        <v>22</v>
      </c>
      <c r="C20" s="42" t="s">
        <v>4</v>
      </c>
      <c r="D20" s="43"/>
      <c r="E20" s="44">
        <f>E21+E25+E35+E39+E37</f>
        <v>403730.511</v>
      </c>
      <c r="F20" s="44">
        <f aca="true" t="shared" si="6" ref="F20:X20">F21+F25+F35+F39+F37</f>
        <v>403732.511</v>
      </c>
      <c r="G20" s="44">
        <f t="shared" si="6"/>
        <v>403734.511</v>
      </c>
      <c r="H20" s="44">
        <f t="shared" si="6"/>
        <v>403736.511</v>
      </c>
      <c r="I20" s="44">
        <f t="shared" si="6"/>
        <v>403738.511</v>
      </c>
      <c r="J20" s="44">
        <f t="shared" si="6"/>
        <v>403740.511</v>
      </c>
      <c r="K20" s="44">
        <f t="shared" si="6"/>
        <v>403742.511</v>
      </c>
      <c r="L20" s="44">
        <f t="shared" si="6"/>
        <v>403744.511</v>
      </c>
      <c r="M20" s="44">
        <f t="shared" si="6"/>
        <v>403746.511</v>
      </c>
      <c r="N20" s="44">
        <f t="shared" si="6"/>
        <v>403748.511</v>
      </c>
      <c r="O20" s="44">
        <f t="shared" si="6"/>
        <v>403750.511</v>
      </c>
      <c r="P20" s="44">
        <f t="shared" si="6"/>
        <v>403752.511</v>
      </c>
      <c r="Q20" s="44">
        <f t="shared" si="6"/>
        <v>403754.511</v>
      </c>
      <c r="R20" s="44">
        <f t="shared" si="6"/>
        <v>403756.511</v>
      </c>
      <c r="S20" s="44">
        <f t="shared" si="6"/>
        <v>403758.511</v>
      </c>
      <c r="T20" s="44">
        <f t="shared" si="6"/>
        <v>403760.511</v>
      </c>
      <c r="U20" s="44">
        <f t="shared" si="6"/>
        <v>403762.511</v>
      </c>
      <c r="V20" s="44">
        <f t="shared" si="6"/>
        <v>403764.511</v>
      </c>
      <c r="W20" s="44">
        <f t="shared" si="6"/>
        <v>403766.511</v>
      </c>
      <c r="X20" s="44">
        <f t="shared" si="6"/>
        <v>396546.91</v>
      </c>
      <c r="Y20" s="91">
        <f t="shared" si="2"/>
        <v>98.22069405103741</v>
      </c>
    </row>
    <row r="21" spans="1:25" ht="19.5" customHeight="1">
      <c r="A21" s="47" t="s">
        <v>127</v>
      </c>
      <c r="B21" s="16">
        <v>953</v>
      </c>
      <c r="C21" s="5" t="s">
        <v>128</v>
      </c>
      <c r="D21" s="5"/>
      <c r="E21" s="6">
        <f>E22+E24+E23</f>
        <v>84295.43999999999</v>
      </c>
      <c r="F21" s="6">
        <f aca="true" t="shared" si="7" ref="F21:X21">F22+F24+F23</f>
        <v>84295.43999999999</v>
      </c>
      <c r="G21" s="6">
        <f t="shared" si="7"/>
        <v>84295.43999999999</v>
      </c>
      <c r="H21" s="6">
        <f t="shared" si="7"/>
        <v>84295.43999999999</v>
      </c>
      <c r="I21" s="6">
        <f t="shared" si="7"/>
        <v>84295.43999999999</v>
      </c>
      <c r="J21" s="6">
        <f t="shared" si="7"/>
        <v>84295.43999999999</v>
      </c>
      <c r="K21" s="6">
        <f t="shared" si="7"/>
        <v>84295.43999999999</v>
      </c>
      <c r="L21" s="6">
        <f t="shared" si="7"/>
        <v>84295.43999999999</v>
      </c>
      <c r="M21" s="6">
        <f t="shared" si="7"/>
        <v>84295.43999999999</v>
      </c>
      <c r="N21" s="6">
        <f t="shared" si="7"/>
        <v>84295.43999999999</v>
      </c>
      <c r="O21" s="6">
        <f t="shared" si="7"/>
        <v>84295.43999999999</v>
      </c>
      <c r="P21" s="6">
        <f t="shared" si="7"/>
        <v>84295.43999999999</v>
      </c>
      <c r="Q21" s="6">
        <f t="shared" si="7"/>
        <v>84295.43999999999</v>
      </c>
      <c r="R21" s="6">
        <f t="shared" si="7"/>
        <v>84295.43999999999</v>
      </c>
      <c r="S21" s="6">
        <f t="shared" si="7"/>
        <v>84295.43999999999</v>
      </c>
      <c r="T21" s="6">
        <f t="shared" si="7"/>
        <v>84295.43999999999</v>
      </c>
      <c r="U21" s="6">
        <f t="shared" si="7"/>
        <v>84295.43999999999</v>
      </c>
      <c r="V21" s="6">
        <f t="shared" si="7"/>
        <v>84295.43999999999</v>
      </c>
      <c r="W21" s="6">
        <f t="shared" si="7"/>
        <v>84295.43999999999</v>
      </c>
      <c r="X21" s="6">
        <f t="shared" si="7"/>
        <v>87510.47</v>
      </c>
      <c r="Y21" s="91">
        <f t="shared" si="2"/>
        <v>103.81400227580522</v>
      </c>
    </row>
    <row r="22" spans="1:25" ht="31.5">
      <c r="A22" s="29" t="s">
        <v>85</v>
      </c>
      <c r="B22" s="30">
        <v>953</v>
      </c>
      <c r="C22" s="31" t="s">
        <v>129</v>
      </c>
      <c r="D22" s="31"/>
      <c r="E22" s="34">
        <v>29449.76</v>
      </c>
      <c r="F22" s="34">
        <v>29449.76</v>
      </c>
      <c r="G22" s="34">
        <v>29449.76</v>
      </c>
      <c r="H22" s="34">
        <v>29449.76</v>
      </c>
      <c r="I22" s="34">
        <v>29449.76</v>
      </c>
      <c r="J22" s="34">
        <v>29449.76</v>
      </c>
      <c r="K22" s="34">
        <v>29449.76</v>
      </c>
      <c r="L22" s="34">
        <v>29449.76</v>
      </c>
      <c r="M22" s="34">
        <v>29449.76</v>
      </c>
      <c r="N22" s="34">
        <v>29449.76</v>
      </c>
      <c r="O22" s="34">
        <v>29449.76</v>
      </c>
      <c r="P22" s="34">
        <v>29449.76</v>
      </c>
      <c r="Q22" s="34">
        <v>29449.76</v>
      </c>
      <c r="R22" s="34">
        <v>29449.76</v>
      </c>
      <c r="S22" s="34">
        <v>29449.76</v>
      </c>
      <c r="T22" s="34">
        <v>29449.76</v>
      </c>
      <c r="U22" s="34">
        <v>29449.76</v>
      </c>
      <c r="V22" s="34">
        <v>29449.76</v>
      </c>
      <c r="W22" s="34">
        <v>29449.76</v>
      </c>
      <c r="X22" s="34">
        <v>25334.87</v>
      </c>
      <c r="Y22" s="91">
        <f t="shared" si="2"/>
        <v>86.02742433215076</v>
      </c>
    </row>
    <row r="23" spans="1:25" ht="31.5">
      <c r="A23" s="32" t="s">
        <v>162</v>
      </c>
      <c r="B23" s="30">
        <v>953</v>
      </c>
      <c r="C23" s="31" t="s">
        <v>163</v>
      </c>
      <c r="D23" s="31"/>
      <c r="E23" s="34">
        <v>360.68</v>
      </c>
      <c r="F23" s="34">
        <v>360.68</v>
      </c>
      <c r="G23" s="34">
        <v>360.68</v>
      </c>
      <c r="H23" s="34">
        <v>360.68</v>
      </c>
      <c r="I23" s="34">
        <v>360.68</v>
      </c>
      <c r="J23" s="34">
        <v>360.68</v>
      </c>
      <c r="K23" s="34">
        <v>360.68</v>
      </c>
      <c r="L23" s="34">
        <v>360.68</v>
      </c>
      <c r="M23" s="34">
        <v>360.68</v>
      </c>
      <c r="N23" s="34">
        <v>360.68</v>
      </c>
      <c r="O23" s="34">
        <v>360.68</v>
      </c>
      <c r="P23" s="34">
        <v>360.68</v>
      </c>
      <c r="Q23" s="34">
        <v>360.68</v>
      </c>
      <c r="R23" s="34">
        <v>360.68</v>
      </c>
      <c r="S23" s="34">
        <v>360.68</v>
      </c>
      <c r="T23" s="34">
        <v>360.68</v>
      </c>
      <c r="U23" s="34">
        <v>360.68</v>
      </c>
      <c r="V23" s="34">
        <v>360.68</v>
      </c>
      <c r="W23" s="34">
        <v>360.68</v>
      </c>
      <c r="X23" s="34">
        <v>364.6</v>
      </c>
      <c r="Y23" s="91">
        <f t="shared" si="2"/>
        <v>101.08683597648887</v>
      </c>
    </row>
    <row r="24" spans="1:25" ht="51" customHeight="1">
      <c r="A24" s="35" t="s">
        <v>130</v>
      </c>
      <c r="B24" s="30">
        <v>953</v>
      </c>
      <c r="C24" s="31" t="s">
        <v>131</v>
      </c>
      <c r="D24" s="31"/>
      <c r="E24" s="34">
        <v>54485</v>
      </c>
      <c r="F24" s="34">
        <v>54485</v>
      </c>
      <c r="G24" s="34">
        <v>54485</v>
      </c>
      <c r="H24" s="34">
        <v>54485</v>
      </c>
      <c r="I24" s="34">
        <v>54485</v>
      </c>
      <c r="J24" s="34">
        <v>54485</v>
      </c>
      <c r="K24" s="34">
        <v>54485</v>
      </c>
      <c r="L24" s="34">
        <v>54485</v>
      </c>
      <c r="M24" s="34">
        <v>54485</v>
      </c>
      <c r="N24" s="34">
        <v>54485</v>
      </c>
      <c r="O24" s="34">
        <v>54485</v>
      </c>
      <c r="P24" s="34">
        <v>54485</v>
      </c>
      <c r="Q24" s="34">
        <v>54485</v>
      </c>
      <c r="R24" s="34">
        <v>54485</v>
      </c>
      <c r="S24" s="34">
        <v>54485</v>
      </c>
      <c r="T24" s="34">
        <v>54485</v>
      </c>
      <c r="U24" s="34">
        <v>54485</v>
      </c>
      <c r="V24" s="34">
        <v>54485</v>
      </c>
      <c r="W24" s="34">
        <v>54485</v>
      </c>
      <c r="X24" s="34">
        <v>61811</v>
      </c>
      <c r="Y24" s="91">
        <f t="shared" si="2"/>
        <v>113.44590254198404</v>
      </c>
    </row>
    <row r="25" spans="1:25" ht="23.25" customHeight="1">
      <c r="A25" s="48" t="s">
        <v>132</v>
      </c>
      <c r="B25" s="46">
        <v>953</v>
      </c>
      <c r="C25" s="5" t="s">
        <v>133</v>
      </c>
      <c r="D25" s="5"/>
      <c r="E25" s="6">
        <f>E26+E27+E29+E30+E32+E33+E31+E28+E34</f>
        <v>285485.821</v>
      </c>
      <c r="F25" s="6">
        <f aca="true" t="shared" si="8" ref="F25:X25">F26+F27+F29+F30+F32+F33+F31+F28+F34</f>
        <v>285485.821</v>
      </c>
      <c r="G25" s="6">
        <f t="shared" si="8"/>
        <v>285485.821</v>
      </c>
      <c r="H25" s="6">
        <f t="shared" si="8"/>
        <v>285485.821</v>
      </c>
      <c r="I25" s="6">
        <f t="shared" si="8"/>
        <v>285485.821</v>
      </c>
      <c r="J25" s="6">
        <f t="shared" si="8"/>
        <v>285485.821</v>
      </c>
      <c r="K25" s="6">
        <f t="shared" si="8"/>
        <v>285485.821</v>
      </c>
      <c r="L25" s="6">
        <f t="shared" si="8"/>
        <v>285485.821</v>
      </c>
      <c r="M25" s="6">
        <f t="shared" si="8"/>
        <v>285485.821</v>
      </c>
      <c r="N25" s="6">
        <f t="shared" si="8"/>
        <v>285485.821</v>
      </c>
      <c r="O25" s="6">
        <f t="shared" si="8"/>
        <v>285485.821</v>
      </c>
      <c r="P25" s="6">
        <f t="shared" si="8"/>
        <v>285485.821</v>
      </c>
      <c r="Q25" s="6">
        <f t="shared" si="8"/>
        <v>285485.821</v>
      </c>
      <c r="R25" s="6">
        <f t="shared" si="8"/>
        <v>285485.821</v>
      </c>
      <c r="S25" s="6">
        <f t="shared" si="8"/>
        <v>285485.821</v>
      </c>
      <c r="T25" s="6">
        <f t="shared" si="8"/>
        <v>285485.821</v>
      </c>
      <c r="U25" s="6">
        <f t="shared" si="8"/>
        <v>285485.821</v>
      </c>
      <c r="V25" s="6">
        <f t="shared" si="8"/>
        <v>285485.821</v>
      </c>
      <c r="W25" s="6">
        <f t="shared" si="8"/>
        <v>285485.821</v>
      </c>
      <c r="X25" s="6">
        <f t="shared" si="8"/>
        <v>277565.75</v>
      </c>
      <c r="Y25" s="91">
        <f t="shared" si="2"/>
        <v>97.22575679161312</v>
      </c>
    </row>
    <row r="26" spans="1:25" ht="31.5">
      <c r="A26" s="29" t="s">
        <v>52</v>
      </c>
      <c r="B26" s="30">
        <v>953</v>
      </c>
      <c r="C26" s="31" t="s">
        <v>134</v>
      </c>
      <c r="D26" s="31"/>
      <c r="E26" s="34">
        <v>44774.24</v>
      </c>
      <c r="F26" s="34">
        <v>44774.24</v>
      </c>
      <c r="G26" s="34">
        <v>44774.24</v>
      </c>
      <c r="H26" s="34">
        <v>44774.24</v>
      </c>
      <c r="I26" s="34">
        <v>44774.24</v>
      </c>
      <c r="J26" s="34">
        <v>44774.24</v>
      </c>
      <c r="K26" s="34">
        <v>44774.24</v>
      </c>
      <c r="L26" s="34">
        <v>44774.24</v>
      </c>
      <c r="M26" s="34">
        <v>44774.24</v>
      </c>
      <c r="N26" s="34">
        <v>44774.24</v>
      </c>
      <c r="O26" s="34">
        <v>44774.24</v>
      </c>
      <c r="P26" s="34">
        <v>44774.24</v>
      </c>
      <c r="Q26" s="34">
        <v>44774.24</v>
      </c>
      <c r="R26" s="34">
        <v>44774.24</v>
      </c>
      <c r="S26" s="34">
        <v>44774.24</v>
      </c>
      <c r="T26" s="34">
        <v>44774.24</v>
      </c>
      <c r="U26" s="34">
        <v>44774.24</v>
      </c>
      <c r="V26" s="34">
        <v>44774.24</v>
      </c>
      <c r="W26" s="34">
        <v>44774.24</v>
      </c>
      <c r="X26" s="34">
        <v>38707.88</v>
      </c>
      <c r="Y26" s="91">
        <f t="shared" si="2"/>
        <v>86.45122731284775</v>
      </c>
    </row>
    <row r="27" spans="1:25" ht="31.5">
      <c r="A27" s="29" t="s">
        <v>85</v>
      </c>
      <c r="B27" s="30">
        <v>953</v>
      </c>
      <c r="C27" s="31" t="s">
        <v>135</v>
      </c>
      <c r="D27" s="31"/>
      <c r="E27" s="34">
        <v>27004.6</v>
      </c>
      <c r="F27" s="34">
        <v>27004.6</v>
      </c>
      <c r="G27" s="34">
        <v>27004.6</v>
      </c>
      <c r="H27" s="34">
        <v>27004.6</v>
      </c>
      <c r="I27" s="34">
        <v>27004.6</v>
      </c>
      <c r="J27" s="34">
        <v>27004.6</v>
      </c>
      <c r="K27" s="34">
        <v>27004.6</v>
      </c>
      <c r="L27" s="34">
        <v>27004.6</v>
      </c>
      <c r="M27" s="34">
        <v>27004.6</v>
      </c>
      <c r="N27" s="34">
        <v>27004.6</v>
      </c>
      <c r="O27" s="34">
        <v>27004.6</v>
      </c>
      <c r="P27" s="34">
        <v>27004.6</v>
      </c>
      <c r="Q27" s="34">
        <v>27004.6</v>
      </c>
      <c r="R27" s="34">
        <v>27004.6</v>
      </c>
      <c r="S27" s="34">
        <v>27004.6</v>
      </c>
      <c r="T27" s="34">
        <v>27004.6</v>
      </c>
      <c r="U27" s="34">
        <v>27004.6</v>
      </c>
      <c r="V27" s="34">
        <v>27004.6</v>
      </c>
      <c r="W27" s="34">
        <v>27004.6</v>
      </c>
      <c r="X27" s="34">
        <v>21890.82</v>
      </c>
      <c r="Y27" s="91">
        <f t="shared" si="2"/>
        <v>81.06330032661103</v>
      </c>
    </row>
    <row r="28" spans="1:25" ht="31.5">
      <c r="A28" s="32" t="s">
        <v>188</v>
      </c>
      <c r="B28" s="30">
        <v>953</v>
      </c>
      <c r="C28" s="31" t="s">
        <v>189</v>
      </c>
      <c r="D28" s="31"/>
      <c r="E28" s="34">
        <v>96.23</v>
      </c>
      <c r="F28" s="34">
        <v>96.23</v>
      </c>
      <c r="G28" s="34">
        <v>96.23</v>
      </c>
      <c r="H28" s="34">
        <v>96.23</v>
      </c>
      <c r="I28" s="34">
        <v>96.23</v>
      </c>
      <c r="J28" s="34">
        <v>96.23</v>
      </c>
      <c r="K28" s="34">
        <v>96.23</v>
      </c>
      <c r="L28" s="34">
        <v>96.23</v>
      </c>
      <c r="M28" s="34">
        <v>96.23</v>
      </c>
      <c r="N28" s="34">
        <v>96.23</v>
      </c>
      <c r="O28" s="34">
        <v>96.23</v>
      </c>
      <c r="P28" s="34">
        <v>96.23</v>
      </c>
      <c r="Q28" s="34">
        <v>96.23</v>
      </c>
      <c r="R28" s="34">
        <v>96.23</v>
      </c>
      <c r="S28" s="34">
        <v>96.23</v>
      </c>
      <c r="T28" s="34">
        <v>96.23</v>
      </c>
      <c r="U28" s="34">
        <v>96.23</v>
      </c>
      <c r="V28" s="34">
        <v>96.23</v>
      </c>
      <c r="W28" s="34">
        <v>96.23</v>
      </c>
      <c r="X28" s="34">
        <v>96.23</v>
      </c>
      <c r="Y28" s="91">
        <f t="shared" si="2"/>
        <v>100</v>
      </c>
    </row>
    <row r="29" spans="1:25" ht="31.5">
      <c r="A29" s="29" t="s">
        <v>136</v>
      </c>
      <c r="B29" s="49">
        <v>953</v>
      </c>
      <c r="C29" s="31" t="s">
        <v>137</v>
      </c>
      <c r="D29" s="31"/>
      <c r="E29" s="34">
        <v>5691</v>
      </c>
      <c r="F29" s="34">
        <v>5691</v>
      </c>
      <c r="G29" s="34">
        <v>5691</v>
      </c>
      <c r="H29" s="34">
        <v>5691</v>
      </c>
      <c r="I29" s="34">
        <v>5691</v>
      </c>
      <c r="J29" s="34">
        <v>5691</v>
      </c>
      <c r="K29" s="34">
        <v>5691</v>
      </c>
      <c r="L29" s="34">
        <v>5691</v>
      </c>
      <c r="M29" s="34">
        <v>5691</v>
      </c>
      <c r="N29" s="34">
        <v>5691</v>
      </c>
      <c r="O29" s="34">
        <v>5691</v>
      </c>
      <c r="P29" s="34">
        <v>5691</v>
      </c>
      <c r="Q29" s="34">
        <v>5691</v>
      </c>
      <c r="R29" s="34">
        <v>5691</v>
      </c>
      <c r="S29" s="34">
        <v>5691</v>
      </c>
      <c r="T29" s="34">
        <v>5691</v>
      </c>
      <c r="U29" s="34">
        <v>5691</v>
      </c>
      <c r="V29" s="34">
        <v>5691</v>
      </c>
      <c r="W29" s="34">
        <v>5691</v>
      </c>
      <c r="X29" s="34">
        <v>4820.95</v>
      </c>
      <c r="Y29" s="91">
        <f t="shared" si="2"/>
        <v>84.71182568968545</v>
      </c>
    </row>
    <row r="30" spans="1:25" ht="48" customHeight="1">
      <c r="A30" s="50" t="s">
        <v>138</v>
      </c>
      <c r="B30" s="51">
        <v>953</v>
      </c>
      <c r="C30" s="31" t="s">
        <v>139</v>
      </c>
      <c r="D30" s="31"/>
      <c r="E30" s="34">
        <v>203781.6</v>
      </c>
      <c r="F30" s="34">
        <v>203781.6</v>
      </c>
      <c r="G30" s="34">
        <v>203781.6</v>
      </c>
      <c r="H30" s="34">
        <v>203781.6</v>
      </c>
      <c r="I30" s="34">
        <v>203781.6</v>
      </c>
      <c r="J30" s="34">
        <v>203781.6</v>
      </c>
      <c r="K30" s="34">
        <v>203781.6</v>
      </c>
      <c r="L30" s="34">
        <v>203781.6</v>
      </c>
      <c r="M30" s="34">
        <v>203781.6</v>
      </c>
      <c r="N30" s="34">
        <v>203781.6</v>
      </c>
      <c r="O30" s="34">
        <v>203781.6</v>
      </c>
      <c r="P30" s="34">
        <v>203781.6</v>
      </c>
      <c r="Q30" s="34">
        <v>203781.6</v>
      </c>
      <c r="R30" s="34">
        <v>203781.6</v>
      </c>
      <c r="S30" s="34">
        <v>203781.6</v>
      </c>
      <c r="T30" s="34">
        <v>203781.6</v>
      </c>
      <c r="U30" s="34">
        <v>203781.6</v>
      </c>
      <c r="V30" s="34">
        <v>203781.6</v>
      </c>
      <c r="W30" s="34">
        <v>203781.6</v>
      </c>
      <c r="X30" s="34">
        <v>207921.61</v>
      </c>
      <c r="Y30" s="91">
        <f t="shared" si="2"/>
        <v>102.03159166480191</v>
      </c>
    </row>
    <row r="31" spans="1:25" ht="33" customHeight="1">
      <c r="A31" s="52" t="s">
        <v>144</v>
      </c>
      <c r="B31" s="39">
        <v>953</v>
      </c>
      <c r="C31" s="31" t="s">
        <v>145</v>
      </c>
      <c r="D31" s="31"/>
      <c r="E31" s="34">
        <v>483.845</v>
      </c>
      <c r="F31" s="34">
        <v>483.845</v>
      </c>
      <c r="G31" s="34">
        <v>483.845</v>
      </c>
      <c r="H31" s="34">
        <v>483.845</v>
      </c>
      <c r="I31" s="34">
        <v>483.845</v>
      </c>
      <c r="J31" s="34">
        <v>483.845</v>
      </c>
      <c r="K31" s="34">
        <v>483.845</v>
      </c>
      <c r="L31" s="34">
        <v>483.845</v>
      </c>
      <c r="M31" s="34">
        <v>483.845</v>
      </c>
      <c r="N31" s="34">
        <v>483.845</v>
      </c>
      <c r="O31" s="34">
        <v>483.845</v>
      </c>
      <c r="P31" s="34">
        <v>483.845</v>
      </c>
      <c r="Q31" s="34">
        <v>483.845</v>
      </c>
      <c r="R31" s="34">
        <v>483.845</v>
      </c>
      <c r="S31" s="34">
        <v>483.845</v>
      </c>
      <c r="T31" s="34">
        <v>483.845</v>
      </c>
      <c r="U31" s="34">
        <v>483.845</v>
      </c>
      <c r="V31" s="34">
        <v>483.845</v>
      </c>
      <c r="W31" s="34">
        <v>483.845</v>
      </c>
      <c r="X31" s="34">
        <v>474.2</v>
      </c>
      <c r="Y31" s="91">
        <f t="shared" si="2"/>
        <v>98.00659302049209</v>
      </c>
    </row>
    <row r="32" spans="1:25" ht="33" customHeight="1">
      <c r="A32" s="52" t="s">
        <v>146</v>
      </c>
      <c r="B32" s="39">
        <v>953</v>
      </c>
      <c r="C32" s="31" t="s">
        <v>147</v>
      </c>
      <c r="D32" s="31"/>
      <c r="E32" s="34">
        <v>216.155</v>
      </c>
      <c r="F32" s="34">
        <v>216.155</v>
      </c>
      <c r="G32" s="34">
        <v>216.155</v>
      </c>
      <c r="H32" s="34">
        <v>216.155</v>
      </c>
      <c r="I32" s="34">
        <v>216.155</v>
      </c>
      <c r="J32" s="34">
        <v>216.155</v>
      </c>
      <c r="K32" s="34">
        <v>216.155</v>
      </c>
      <c r="L32" s="34">
        <v>216.155</v>
      </c>
      <c r="M32" s="34">
        <v>216.155</v>
      </c>
      <c r="N32" s="34">
        <v>216.155</v>
      </c>
      <c r="O32" s="34">
        <v>216.155</v>
      </c>
      <c r="P32" s="34">
        <v>216.155</v>
      </c>
      <c r="Q32" s="34">
        <v>216.155</v>
      </c>
      <c r="R32" s="34">
        <v>216.155</v>
      </c>
      <c r="S32" s="34">
        <v>216.155</v>
      </c>
      <c r="T32" s="34">
        <v>216.155</v>
      </c>
      <c r="U32" s="34">
        <v>216.155</v>
      </c>
      <c r="V32" s="34">
        <v>216.155</v>
      </c>
      <c r="W32" s="34">
        <v>216.155</v>
      </c>
      <c r="X32" s="34">
        <v>216.11</v>
      </c>
      <c r="Y32" s="91">
        <f t="shared" si="2"/>
        <v>99.97918160579215</v>
      </c>
    </row>
    <row r="33" spans="1:25" ht="20.25" customHeight="1">
      <c r="A33" s="35" t="s">
        <v>148</v>
      </c>
      <c r="B33" s="30">
        <v>953</v>
      </c>
      <c r="C33" s="31" t="s">
        <v>149</v>
      </c>
      <c r="D33" s="31"/>
      <c r="E33" s="34">
        <v>2901.71</v>
      </c>
      <c r="F33" s="34">
        <v>2901.71</v>
      </c>
      <c r="G33" s="34">
        <v>2901.71</v>
      </c>
      <c r="H33" s="34">
        <v>2901.71</v>
      </c>
      <c r="I33" s="34">
        <v>2901.71</v>
      </c>
      <c r="J33" s="34">
        <v>2901.71</v>
      </c>
      <c r="K33" s="34">
        <v>2901.71</v>
      </c>
      <c r="L33" s="34">
        <v>2901.71</v>
      </c>
      <c r="M33" s="34">
        <v>2901.71</v>
      </c>
      <c r="N33" s="34">
        <v>2901.71</v>
      </c>
      <c r="O33" s="34">
        <v>2901.71</v>
      </c>
      <c r="P33" s="34">
        <v>2901.71</v>
      </c>
      <c r="Q33" s="34">
        <v>2901.71</v>
      </c>
      <c r="R33" s="34">
        <v>2901.71</v>
      </c>
      <c r="S33" s="34">
        <v>2901.71</v>
      </c>
      <c r="T33" s="34">
        <v>2901.71</v>
      </c>
      <c r="U33" s="34">
        <v>2901.71</v>
      </c>
      <c r="V33" s="34">
        <v>2901.71</v>
      </c>
      <c r="W33" s="34">
        <v>2901.71</v>
      </c>
      <c r="X33" s="34">
        <v>2901.51</v>
      </c>
      <c r="Y33" s="91">
        <f t="shared" si="2"/>
        <v>99.99310751246679</v>
      </c>
    </row>
    <row r="34" spans="1:25" ht="49.5" customHeight="1">
      <c r="A34" s="35" t="s">
        <v>206</v>
      </c>
      <c r="B34" s="30">
        <v>953</v>
      </c>
      <c r="C34" s="31" t="s">
        <v>207</v>
      </c>
      <c r="D34" s="31"/>
      <c r="E34" s="34">
        <v>536.441</v>
      </c>
      <c r="F34" s="34">
        <v>536.441</v>
      </c>
      <c r="G34" s="34">
        <v>536.441</v>
      </c>
      <c r="H34" s="34">
        <v>536.441</v>
      </c>
      <c r="I34" s="34">
        <v>536.441</v>
      </c>
      <c r="J34" s="34">
        <v>536.441</v>
      </c>
      <c r="K34" s="34">
        <v>536.441</v>
      </c>
      <c r="L34" s="34">
        <v>536.441</v>
      </c>
      <c r="M34" s="34">
        <v>536.441</v>
      </c>
      <c r="N34" s="34">
        <v>536.441</v>
      </c>
      <c r="O34" s="34">
        <v>536.441</v>
      </c>
      <c r="P34" s="34">
        <v>536.441</v>
      </c>
      <c r="Q34" s="34">
        <v>536.441</v>
      </c>
      <c r="R34" s="34">
        <v>536.441</v>
      </c>
      <c r="S34" s="34">
        <v>536.441</v>
      </c>
      <c r="T34" s="34">
        <v>536.441</v>
      </c>
      <c r="U34" s="34">
        <v>536.441</v>
      </c>
      <c r="V34" s="34">
        <v>536.441</v>
      </c>
      <c r="W34" s="34">
        <v>536.441</v>
      </c>
      <c r="X34" s="34">
        <v>536.44</v>
      </c>
      <c r="Y34" s="91">
        <f t="shared" si="2"/>
        <v>99.99981358620987</v>
      </c>
    </row>
    <row r="35" spans="1:25" ht="31.5">
      <c r="A35" s="47" t="s">
        <v>140</v>
      </c>
      <c r="B35" s="46">
        <v>953</v>
      </c>
      <c r="C35" s="5" t="s">
        <v>141</v>
      </c>
      <c r="D35" s="5"/>
      <c r="E35" s="6">
        <f>E36</f>
        <v>20309.9</v>
      </c>
      <c r="F35" s="6">
        <f aca="true" t="shared" si="9" ref="F35:X35">F36</f>
        <v>20310.9</v>
      </c>
      <c r="G35" s="6">
        <f t="shared" si="9"/>
        <v>20311.9</v>
      </c>
      <c r="H35" s="6">
        <f t="shared" si="9"/>
        <v>20312.9</v>
      </c>
      <c r="I35" s="6">
        <f t="shared" si="9"/>
        <v>20313.9</v>
      </c>
      <c r="J35" s="6">
        <f t="shared" si="9"/>
        <v>20314.9</v>
      </c>
      <c r="K35" s="6">
        <f t="shared" si="9"/>
        <v>20315.9</v>
      </c>
      <c r="L35" s="6">
        <f t="shared" si="9"/>
        <v>20316.9</v>
      </c>
      <c r="M35" s="6">
        <f t="shared" si="9"/>
        <v>20317.9</v>
      </c>
      <c r="N35" s="6">
        <f t="shared" si="9"/>
        <v>20318.9</v>
      </c>
      <c r="O35" s="6">
        <f t="shared" si="9"/>
        <v>20319.9</v>
      </c>
      <c r="P35" s="6">
        <f t="shared" si="9"/>
        <v>20320.9</v>
      </c>
      <c r="Q35" s="6">
        <f t="shared" si="9"/>
        <v>20321.9</v>
      </c>
      <c r="R35" s="6">
        <f t="shared" si="9"/>
        <v>20322.9</v>
      </c>
      <c r="S35" s="6">
        <f t="shared" si="9"/>
        <v>20323.9</v>
      </c>
      <c r="T35" s="6">
        <f t="shared" si="9"/>
        <v>20324.9</v>
      </c>
      <c r="U35" s="6">
        <f t="shared" si="9"/>
        <v>20325.9</v>
      </c>
      <c r="V35" s="6">
        <f t="shared" si="9"/>
        <v>20326.9</v>
      </c>
      <c r="W35" s="6">
        <f t="shared" si="9"/>
        <v>20327.9</v>
      </c>
      <c r="X35" s="6">
        <f t="shared" si="9"/>
        <v>18590.13</v>
      </c>
      <c r="Y35" s="91">
        <f t="shared" si="2"/>
        <v>91.53235614158612</v>
      </c>
    </row>
    <row r="36" spans="1:25" ht="31.5">
      <c r="A36" s="29" t="s">
        <v>142</v>
      </c>
      <c r="B36" s="30">
        <v>953</v>
      </c>
      <c r="C36" s="31" t="s">
        <v>143</v>
      </c>
      <c r="D36" s="31"/>
      <c r="E36" s="34">
        <v>20309.9</v>
      </c>
      <c r="F36" s="34">
        <v>20310.9</v>
      </c>
      <c r="G36" s="34">
        <v>20311.9</v>
      </c>
      <c r="H36" s="34">
        <v>20312.9</v>
      </c>
      <c r="I36" s="34">
        <v>20313.9</v>
      </c>
      <c r="J36" s="34">
        <v>20314.9</v>
      </c>
      <c r="K36" s="34">
        <v>20315.9</v>
      </c>
      <c r="L36" s="34">
        <v>20316.9</v>
      </c>
      <c r="M36" s="34">
        <v>20317.9</v>
      </c>
      <c r="N36" s="34">
        <v>20318.9</v>
      </c>
      <c r="O36" s="34">
        <v>20319.9</v>
      </c>
      <c r="P36" s="34">
        <v>20320.9</v>
      </c>
      <c r="Q36" s="34">
        <v>20321.9</v>
      </c>
      <c r="R36" s="34">
        <v>20322.9</v>
      </c>
      <c r="S36" s="34">
        <v>20323.9</v>
      </c>
      <c r="T36" s="34">
        <v>20324.9</v>
      </c>
      <c r="U36" s="34">
        <v>20325.9</v>
      </c>
      <c r="V36" s="34">
        <v>20326.9</v>
      </c>
      <c r="W36" s="34">
        <v>20327.9</v>
      </c>
      <c r="X36" s="34">
        <v>18590.13</v>
      </c>
      <c r="Y36" s="91">
        <f t="shared" si="2"/>
        <v>91.53235614158612</v>
      </c>
    </row>
    <row r="37" spans="1:25" ht="31.5">
      <c r="A37" s="74" t="s">
        <v>184</v>
      </c>
      <c r="B37" s="16">
        <v>953</v>
      </c>
      <c r="C37" s="5" t="s">
        <v>186</v>
      </c>
      <c r="D37" s="5"/>
      <c r="E37" s="6">
        <f>E38</f>
        <v>26</v>
      </c>
      <c r="F37" s="6">
        <f aca="true" t="shared" si="10" ref="F37:X37">F38</f>
        <v>27</v>
      </c>
      <c r="G37" s="6">
        <f t="shared" si="10"/>
        <v>28</v>
      </c>
      <c r="H37" s="6">
        <f t="shared" si="10"/>
        <v>29</v>
      </c>
      <c r="I37" s="6">
        <f t="shared" si="10"/>
        <v>30</v>
      </c>
      <c r="J37" s="6">
        <f t="shared" si="10"/>
        <v>31</v>
      </c>
      <c r="K37" s="6">
        <f t="shared" si="10"/>
        <v>32</v>
      </c>
      <c r="L37" s="6">
        <f t="shared" si="10"/>
        <v>33</v>
      </c>
      <c r="M37" s="6">
        <f t="shared" si="10"/>
        <v>34</v>
      </c>
      <c r="N37" s="6">
        <f t="shared" si="10"/>
        <v>35</v>
      </c>
      <c r="O37" s="6">
        <f t="shared" si="10"/>
        <v>36</v>
      </c>
      <c r="P37" s="6">
        <f t="shared" si="10"/>
        <v>37</v>
      </c>
      <c r="Q37" s="6">
        <f t="shared" si="10"/>
        <v>38</v>
      </c>
      <c r="R37" s="6">
        <f t="shared" si="10"/>
        <v>39</v>
      </c>
      <c r="S37" s="6">
        <f t="shared" si="10"/>
        <v>40</v>
      </c>
      <c r="T37" s="6">
        <f t="shared" si="10"/>
        <v>41</v>
      </c>
      <c r="U37" s="6">
        <f t="shared" si="10"/>
        <v>42</v>
      </c>
      <c r="V37" s="6">
        <f t="shared" si="10"/>
        <v>43</v>
      </c>
      <c r="W37" s="6">
        <f t="shared" si="10"/>
        <v>44</v>
      </c>
      <c r="X37" s="6">
        <f t="shared" si="10"/>
        <v>22.02</v>
      </c>
      <c r="Y37" s="91">
        <f t="shared" si="2"/>
        <v>84.6923076923077</v>
      </c>
    </row>
    <row r="38" spans="1:25" ht="31.5">
      <c r="A38" s="32" t="s">
        <v>185</v>
      </c>
      <c r="B38" s="30">
        <v>953</v>
      </c>
      <c r="C38" s="31" t="s">
        <v>187</v>
      </c>
      <c r="D38" s="31"/>
      <c r="E38" s="34">
        <v>26</v>
      </c>
      <c r="F38" s="34">
        <v>27</v>
      </c>
      <c r="G38" s="34">
        <v>28</v>
      </c>
      <c r="H38" s="34">
        <v>29</v>
      </c>
      <c r="I38" s="34">
        <v>30</v>
      </c>
      <c r="J38" s="34">
        <v>31</v>
      </c>
      <c r="K38" s="34">
        <v>32</v>
      </c>
      <c r="L38" s="34">
        <v>33</v>
      </c>
      <c r="M38" s="34">
        <v>34</v>
      </c>
      <c r="N38" s="34">
        <v>35</v>
      </c>
      <c r="O38" s="34">
        <v>36</v>
      </c>
      <c r="P38" s="34">
        <v>37</v>
      </c>
      <c r="Q38" s="34">
        <v>38</v>
      </c>
      <c r="R38" s="34">
        <v>39</v>
      </c>
      <c r="S38" s="34">
        <v>40</v>
      </c>
      <c r="T38" s="34">
        <v>41</v>
      </c>
      <c r="U38" s="34">
        <v>42</v>
      </c>
      <c r="V38" s="34">
        <v>43</v>
      </c>
      <c r="W38" s="34">
        <v>44</v>
      </c>
      <c r="X38" s="34">
        <v>22.02</v>
      </c>
      <c r="Y38" s="91">
        <f t="shared" si="2"/>
        <v>84.6923076923077</v>
      </c>
    </row>
    <row r="39" spans="1:25" ht="31.5">
      <c r="A39" s="47" t="s">
        <v>150</v>
      </c>
      <c r="B39" s="16">
        <v>953</v>
      </c>
      <c r="C39" s="5" t="s">
        <v>151</v>
      </c>
      <c r="D39" s="5"/>
      <c r="E39" s="6">
        <f>E40+E41</f>
        <v>13613.349999999999</v>
      </c>
      <c r="F39" s="6">
        <f aca="true" t="shared" si="11" ref="F39:X39">F40+F41</f>
        <v>13613.349999999999</v>
      </c>
      <c r="G39" s="6">
        <f t="shared" si="11"/>
        <v>13613.349999999999</v>
      </c>
      <c r="H39" s="6">
        <f t="shared" si="11"/>
        <v>13613.349999999999</v>
      </c>
      <c r="I39" s="6">
        <f t="shared" si="11"/>
        <v>13613.349999999999</v>
      </c>
      <c r="J39" s="6">
        <f t="shared" si="11"/>
        <v>13613.349999999999</v>
      </c>
      <c r="K39" s="6">
        <f t="shared" si="11"/>
        <v>13613.349999999999</v>
      </c>
      <c r="L39" s="6">
        <f t="shared" si="11"/>
        <v>13613.349999999999</v>
      </c>
      <c r="M39" s="6">
        <f t="shared" si="11"/>
        <v>13613.349999999999</v>
      </c>
      <c r="N39" s="6">
        <f t="shared" si="11"/>
        <v>13613.349999999999</v>
      </c>
      <c r="O39" s="6">
        <f t="shared" si="11"/>
        <v>13613.349999999999</v>
      </c>
      <c r="P39" s="6">
        <f t="shared" si="11"/>
        <v>13613.349999999999</v>
      </c>
      <c r="Q39" s="6">
        <f t="shared" si="11"/>
        <v>13613.349999999999</v>
      </c>
      <c r="R39" s="6">
        <f t="shared" si="11"/>
        <v>13613.349999999999</v>
      </c>
      <c r="S39" s="6">
        <f t="shared" si="11"/>
        <v>13613.349999999999</v>
      </c>
      <c r="T39" s="6">
        <f t="shared" si="11"/>
        <v>13613.349999999999</v>
      </c>
      <c r="U39" s="6">
        <f t="shared" si="11"/>
        <v>13613.349999999999</v>
      </c>
      <c r="V39" s="6">
        <f t="shared" si="11"/>
        <v>13613.349999999999</v>
      </c>
      <c r="W39" s="6">
        <f t="shared" si="11"/>
        <v>13613.349999999999</v>
      </c>
      <c r="X39" s="6">
        <f t="shared" si="11"/>
        <v>12858.539999999999</v>
      </c>
      <c r="Y39" s="91">
        <f t="shared" si="2"/>
        <v>94.45536917804948</v>
      </c>
    </row>
    <row r="40" spans="1:25" ht="31.5">
      <c r="A40" s="29" t="s">
        <v>52</v>
      </c>
      <c r="B40" s="30">
        <v>953</v>
      </c>
      <c r="C40" s="31" t="s">
        <v>152</v>
      </c>
      <c r="D40" s="31"/>
      <c r="E40" s="34">
        <v>13070.06</v>
      </c>
      <c r="F40" s="34">
        <v>13070.06</v>
      </c>
      <c r="G40" s="34">
        <v>13070.06</v>
      </c>
      <c r="H40" s="34">
        <v>13070.06</v>
      </c>
      <c r="I40" s="34">
        <v>13070.06</v>
      </c>
      <c r="J40" s="34">
        <v>13070.06</v>
      </c>
      <c r="K40" s="34">
        <v>13070.06</v>
      </c>
      <c r="L40" s="34">
        <v>13070.06</v>
      </c>
      <c r="M40" s="34">
        <v>13070.06</v>
      </c>
      <c r="N40" s="34">
        <v>13070.06</v>
      </c>
      <c r="O40" s="34">
        <v>13070.06</v>
      </c>
      <c r="P40" s="34">
        <v>13070.06</v>
      </c>
      <c r="Q40" s="34">
        <v>13070.06</v>
      </c>
      <c r="R40" s="34">
        <v>13070.06</v>
      </c>
      <c r="S40" s="34">
        <v>13070.06</v>
      </c>
      <c r="T40" s="34">
        <v>13070.06</v>
      </c>
      <c r="U40" s="34">
        <v>13070.06</v>
      </c>
      <c r="V40" s="34">
        <v>13070.06</v>
      </c>
      <c r="W40" s="34">
        <v>13070.06</v>
      </c>
      <c r="X40" s="34">
        <v>12317.13</v>
      </c>
      <c r="Y40" s="91">
        <f t="shared" si="2"/>
        <v>94.23927663683259</v>
      </c>
    </row>
    <row r="41" spans="1:25" ht="15.75">
      <c r="A41" s="29" t="s">
        <v>190</v>
      </c>
      <c r="B41" s="30">
        <v>953</v>
      </c>
      <c r="C41" s="31" t="s">
        <v>191</v>
      </c>
      <c r="D41" s="31"/>
      <c r="E41" s="34">
        <v>543.29</v>
      </c>
      <c r="F41" s="34">
        <v>543.29</v>
      </c>
      <c r="G41" s="34">
        <v>543.29</v>
      </c>
      <c r="H41" s="34">
        <v>543.29</v>
      </c>
      <c r="I41" s="34">
        <v>543.29</v>
      </c>
      <c r="J41" s="34">
        <v>543.29</v>
      </c>
      <c r="K41" s="34">
        <v>543.29</v>
      </c>
      <c r="L41" s="34">
        <v>543.29</v>
      </c>
      <c r="M41" s="34">
        <v>543.29</v>
      </c>
      <c r="N41" s="34">
        <v>543.29</v>
      </c>
      <c r="O41" s="34">
        <v>543.29</v>
      </c>
      <c r="P41" s="34">
        <v>543.29</v>
      </c>
      <c r="Q41" s="34">
        <v>543.29</v>
      </c>
      <c r="R41" s="34">
        <v>543.29</v>
      </c>
      <c r="S41" s="34">
        <v>543.29</v>
      </c>
      <c r="T41" s="34">
        <v>543.29</v>
      </c>
      <c r="U41" s="34">
        <v>543.29</v>
      </c>
      <c r="V41" s="34">
        <v>543.29</v>
      </c>
      <c r="W41" s="34">
        <v>543.29</v>
      </c>
      <c r="X41" s="34">
        <v>541.41</v>
      </c>
      <c r="Y41" s="91">
        <f t="shared" si="2"/>
        <v>99.65396013178966</v>
      </c>
    </row>
    <row r="42" spans="1:25" ht="16.5" thickBot="1">
      <c r="A42" s="7" t="s">
        <v>177</v>
      </c>
      <c r="B42" s="14">
        <v>951</v>
      </c>
      <c r="C42" s="8" t="s">
        <v>180</v>
      </c>
      <c r="D42" s="8"/>
      <c r="E42" s="9">
        <f>E43</f>
        <v>34.1</v>
      </c>
      <c r="F42" s="9">
        <f aca="true" t="shared" si="12" ref="F42:X43">F43</f>
        <v>35.1</v>
      </c>
      <c r="G42" s="9">
        <f t="shared" si="12"/>
        <v>36.1</v>
      </c>
      <c r="H42" s="9">
        <f t="shared" si="12"/>
        <v>37.1</v>
      </c>
      <c r="I42" s="9">
        <f t="shared" si="12"/>
        <v>38.1</v>
      </c>
      <c r="J42" s="9">
        <f t="shared" si="12"/>
        <v>39.1</v>
      </c>
      <c r="K42" s="9">
        <f t="shared" si="12"/>
        <v>40.1</v>
      </c>
      <c r="L42" s="9">
        <f t="shared" si="12"/>
        <v>41.1</v>
      </c>
      <c r="M42" s="9">
        <f t="shared" si="12"/>
        <v>42.1</v>
      </c>
      <c r="N42" s="9">
        <f t="shared" si="12"/>
        <v>43.1</v>
      </c>
      <c r="O42" s="9">
        <f t="shared" si="12"/>
        <v>44.1</v>
      </c>
      <c r="P42" s="9">
        <f t="shared" si="12"/>
        <v>45.1</v>
      </c>
      <c r="Q42" s="9">
        <f t="shared" si="12"/>
        <v>46.1</v>
      </c>
      <c r="R42" s="9">
        <f t="shared" si="12"/>
        <v>47.1</v>
      </c>
      <c r="S42" s="9">
        <f t="shared" si="12"/>
        <v>48.1</v>
      </c>
      <c r="T42" s="9">
        <f t="shared" si="12"/>
        <v>49.1</v>
      </c>
      <c r="U42" s="9">
        <f t="shared" si="12"/>
        <v>50.1</v>
      </c>
      <c r="V42" s="9">
        <f t="shared" si="12"/>
        <v>51.1</v>
      </c>
      <c r="W42" s="9">
        <f t="shared" si="12"/>
        <v>52.1</v>
      </c>
      <c r="X42" s="9">
        <f t="shared" si="12"/>
        <v>15.1</v>
      </c>
      <c r="Y42" s="91">
        <f t="shared" si="2"/>
        <v>44.28152492668622</v>
      </c>
    </row>
    <row r="43" spans="1:25" ht="15.75">
      <c r="A43" s="45" t="s">
        <v>21</v>
      </c>
      <c r="B43" s="64">
        <v>951</v>
      </c>
      <c r="C43" s="65" t="s">
        <v>180</v>
      </c>
      <c r="D43" s="65"/>
      <c r="E43" s="66">
        <f>E44</f>
        <v>34.1</v>
      </c>
      <c r="F43" s="66">
        <f t="shared" si="12"/>
        <v>35.1</v>
      </c>
      <c r="G43" s="66">
        <f t="shared" si="12"/>
        <v>36.1</v>
      </c>
      <c r="H43" s="66">
        <f t="shared" si="12"/>
        <v>37.1</v>
      </c>
      <c r="I43" s="66">
        <f t="shared" si="12"/>
        <v>38.1</v>
      </c>
      <c r="J43" s="66">
        <f t="shared" si="12"/>
        <v>39.1</v>
      </c>
      <c r="K43" s="66">
        <f t="shared" si="12"/>
        <v>40.1</v>
      </c>
      <c r="L43" s="66">
        <f t="shared" si="12"/>
        <v>41.1</v>
      </c>
      <c r="M43" s="66">
        <f t="shared" si="12"/>
        <v>42.1</v>
      </c>
      <c r="N43" s="66">
        <f t="shared" si="12"/>
        <v>43.1</v>
      </c>
      <c r="O43" s="66">
        <f t="shared" si="12"/>
        <v>44.1</v>
      </c>
      <c r="P43" s="66">
        <f t="shared" si="12"/>
        <v>45.1</v>
      </c>
      <c r="Q43" s="66">
        <f t="shared" si="12"/>
        <v>46.1</v>
      </c>
      <c r="R43" s="66">
        <f t="shared" si="12"/>
        <v>47.1</v>
      </c>
      <c r="S43" s="66">
        <f t="shared" si="12"/>
        <v>48.1</v>
      </c>
      <c r="T43" s="66">
        <f t="shared" si="12"/>
        <v>49.1</v>
      </c>
      <c r="U43" s="66">
        <f t="shared" si="12"/>
        <v>50.1</v>
      </c>
      <c r="V43" s="66">
        <f t="shared" si="12"/>
        <v>51.1</v>
      </c>
      <c r="W43" s="66">
        <f t="shared" si="12"/>
        <v>52.1</v>
      </c>
      <c r="X43" s="66">
        <f t="shared" si="12"/>
        <v>15.1</v>
      </c>
      <c r="Y43" s="91">
        <f t="shared" si="2"/>
        <v>44.28152492668622</v>
      </c>
    </row>
    <row r="44" spans="1:25" ht="31.5">
      <c r="A44" s="35" t="s">
        <v>178</v>
      </c>
      <c r="B44" s="30">
        <v>951</v>
      </c>
      <c r="C44" s="31" t="s">
        <v>179</v>
      </c>
      <c r="D44" s="31"/>
      <c r="E44" s="34">
        <v>34.1</v>
      </c>
      <c r="F44" s="34">
        <v>35.1</v>
      </c>
      <c r="G44" s="34">
        <v>36.1</v>
      </c>
      <c r="H44" s="34">
        <v>37.1</v>
      </c>
      <c r="I44" s="34">
        <v>38.1</v>
      </c>
      <c r="J44" s="34">
        <v>39.1</v>
      </c>
      <c r="K44" s="34">
        <v>40.1</v>
      </c>
      <c r="L44" s="34">
        <v>41.1</v>
      </c>
      <c r="M44" s="34">
        <v>42.1</v>
      </c>
      <c r="N44" s="34">
        <v>43.1</v>
      </c>
      <c r="O44" s="34">
        <v>44.1</v>
      </c>
      <c r="P44" s="34">
        <v>45.1</v>
      </c>
      <c r="Q44" s="34">
        <v>46.1</v>
      </c>
      <c r="R44" s="34">
        <v>47.1</v>
      </c>
      <c r="S44" s="34">
        <v>48.1</v>
      </c>
      <c r="T44" s="34">
        <v>49.1</v>
      </c>
      <c r="U44" s="34">
        <v>50.1</v>
      </c>
      <c r="V44" s="34">
        <v>51.1</v>
      </c>
      <c r="W44" s="34">
        <v>52.1</v>
      </c>
      <c r="X44" s="34">
        <v>15.1</v>
      </c>
      <c r="Y44" s="91">
        <f t="shared" si="2"/>
        <v>44.28152492668622</v>
      </c>
    </row>
    <row r="45" spans="1:25" ht="16.5" customHeight="1" thickBot="1">
      <c r="A45" s="12" t="s">
        <v>109</v>
      </c>
      <c r="B45" s="14">
        <v>951</v>
      </c>
      <c r="C45" s="8" t="s">
        <v>110</v>
      </c>
      <c r="D45" s="8"/>
      <c r="E45" s="9">
        <f>E46</f>
        <v>0</v>
      </c>
      <c r="F45" s="9">
        <f aca="true" t="shared" si="13" ref="F45:X46">F46</f>
        <v>1</v>
      </c>
      <c r="G45" s="9">
        <f t="shared" si="13"/>
        <v>2</v>
      </c>
      <c r="H45" s="9">
        <f t="shared" si="13"/>
        <v>3</v>
      </c>
      <c r="I45" s="9">
        <f t="shared" si="13"/>
        <v>4</v>
      </c>
      <c r="J45" s="9">
        <f t="shared" si="13"/>
        <v>5</v>
      </c>
      <c r="K45" s="9">
        <f t="shared" si="13"/>
        <v>6</v>
      </c>
      <c r="L45" s="9">
        <f t="shared" si="13"/>
        <v>7</v>
      </c>
      <c r="M45" s="9">
        <f t="shared" si="13"/>
        <v>8</v>
      </c>
      <c r="N45" s="9">
        <f t="shared" si="13"/>
        <v>9</v>
      </c>
      <c r="O45" s="9">
        <f t="shared" si="13"/>
        <v>10</v>
      </c>
      <c r="P45" s="9">
        <f t="shared" si="13"/>
        <v>11</v>
      </c>
      <c r="Q45" s="9">
        <f t="shared" si="13"/>
        <v>12</v>
      </c>
      <c r="R45" s="9">
        <f t="shared" si="13"/>
        <v>13</v>
      </c>
      <c r="S45" s="9">
        <f t="shared" si="13"/>
        <v>14</v>
      </c>
      <c r="T45" s="9">
        <f t="shared" si="13"/>
        <v>15</v>
      </c>
      <c r="U45" s="9">
        <f t="shared" si="13"/>
        <v>16</v>
      </c>
      <c r="V45" s="9">
        <f t="shared" si="13"/>
        <v>17</v>
      </c>
      <c r="W45" s="9">
        <f t="shared" si="13"/>
        <v>18</v>
      </c>
      <c r="X45" s="9">
        <f t="shared" si="13"/>
        <v>0</v>
      </c>
      <c r="Y45" s="91">
        <v>0</v>
      </c>
    </row>
    <row r="46" spans="1:25" ht="15.75">
      <c r="A46" s="45" t="s">
        <v>21</v>
      </c>
      <c r="B46" s="42">
        <v>951</v>
      </c>
      <c r="C46" s="42" t="s">
        <v>110</v>
      </c>
      <c r="D46" s="43"/>
      <c r="E46" s="44">
        <f>E47</f>
        <v>0</v>
      </c>
      <c r="F46" s="44">
        <f t="shared" si="13"/>
        <v>1</v>
      </c>
      <c r="G46" s="44">
        <f t="shared" si="13"/>
        <v>2</v>
      </c>
      <c r="H46" s="44">
        <f t="shared" si="13"/>
        <v>3</v>
      </c>
      <c r="I46" s="44">
        <f t="shared" si="13"/>
        <v>4</v>
      </c>
      <c r="J46" s="44">
        <f t="shared" si="13"/>
        <v>5</v>
      </c>
      <c r="K46" s="44">
        <f t="shared" si="13"/>
        <v>6</v>
      </c>
      <c r="L46" s="44">
        <f t="shared" si="13"/>
        <v>7</v>
      </c>
      <c r="M46" s="44">
        <f t="shared" si="13"/>
        <v>8</v>
      </c>
      <c r="N46" s="44">
        <f t="shared" si="13"/>
        <v>9</v>
      </c>
      <c r="O46" s="44">
        <f t="shared" si="13"/>
        <v>10</v>
      </c>
      <c r="P46" s="44">
        <f t="shared" si="13"/>
        <v>11</v>
      </c>
      <c r="Q46" s="44">
        <f t="shared" si="13"/>
        <v>12</v>
      </c>
      <c r="R46" s="44">
        <f t="shared" si="13"/>
        <v>13</v>
      </c>
      <c r="S46" s="44">
        <f t="shared" si="13"/>
        <v>14</v>
      </c>
      <c r="T46" s="44">
        <f t="shared" si="13"/>
        <v>15</v>
      </c>
      <c r="U46" s="44">
        <f t="shared" si="13"/>
        <v>16</v>
      </c>
      <c r="V46" s="44">
        <f t="shared" si="13"/>
        <v>17</v>
      </c>
      <c r="W46" s="44">
        <f t="shared" si="13"/>
        <v>18</v>
      </c>
      <c r="X46" s="44">
        <f t="shared" si="13"/>
        <v>0</v>
      </c>
      <c r="Y46" s="91">
        <v>0</v>
      </c>
    </row>
    <row r="47" spans="1:25" ht="33" customHeight="1">
      <c r="A47" s="35" t="s">
        <v>111</v>
      </c>
      <c r="B47" s="30">
        <v>951</v>
      </c>
      <c r="C47" s="31" t="s">
        <v>112</v>
      </c>
      <c r="D47" s="31"/>
      <c r="E47" s="34">
        <v>0</v>
      </c>
      <c r="F47" s="34">
        <v>1</v>
      </c>
      <c r="G47" s="34">
        <v>2</v>
      </c>
      <c r="H47" s="34">
        <v>3</v>
      </c>
      <c r="I47" s="34">
        <v>4</v>
      </c>
      <c r="J47" s="34">
        <v>5</v>
      </c>
      <c r="K47" s="34">
        <v>6</v>
      </c>
      <c r="L47" s="34">
        <v>7</v>
      </c>
      <c r="M47" s="34">
        <v>8</v>
      </c>
      <c r="N47" s="34">
        <v>9</v>
      </c>
      <c r="O47" s="34">
        <v>10</v>
      </c>
      <c r="P47" s="34">
        <v>11</v>
      </c>
      <c r="Q47" s="34">
        <v>12</v>
      </c>
      <c r="R47" s="34">
        <v>13</v>
      </c>
      <c r="S47" s="34">
        <v>14</v>
      </c>
      <c r="T47" s="34">
        <v>15</v>
      </c>
      <c r="U47" s="34">
        <v>16</v>
      </c>
      <c r="V47" s="34">
        <v>17</v>
      </c>
      <c r="W47" s="34">
        <v>18</v>
      </c>
      <c r="X47" s="34">
        <v>0</v>
      </c>
      <c r="Y47" s="91">
        <v>0</v>
      </c>
    </row>
    <row r="48" spans="1:25" ht="33" customHeight="1" thickBot="1">
      <c r="A48" s="40" t="s">
        <v>195</v>
      </c>
      <c r="B48" s="14">
        <v>951</v>
      </c>
      <c r="C48" s="8" t="s">
        <v>164</v>
      </c>
      <c r="D48" s="8"/>
      <c r="E48" s="9">
        <f>E49</f>
        <v>105.1</v>
      </c>
      <c r="F48" s="9">
        <f aca="true" t="shared" si="14" ref="F48:X48">F49</f>
        <v>105.1</v>
      </c>
      <c r="G48" s="9">
        <f t="shared" si="14"/>
        <v>105.1</v>
      </c>
      <c r="H48" s="9">
        <f t="shared" si="14"/>
        <v>105.1</v>
      </c>
      <c r="I48" s="9">
        <f t="shared" si="14"/>
        <v>105.1</v>
      </c>
      <c r="J48" s="9">
        <f t="shared" si="14"/>
        <v>105.1</v>
      </c>
      <c r="K48" s="9">
        <f t="shared" si="14"/>
        <v>105.1</v>
      </c>
      <c r="L48" s="9">
        <f t="shared" si="14"/>
        <v>105.1</v>
      </c>
      <c r="M48" s="9">
        <f t="shared" si="14"/>
        <v>105.1</v>
      </c>
      <c r="N48" s="9">
        <f t="shared" si="14"/>
        <v>105.1</v>
      </c>
      <c r="O48" s="9">
        <f t="shared" si="14"/>
        <v>105.1</v>
      </c>
      <c r="P48" s="9">
        <f t="shared" si="14"/>
        <v>105.1</v>
      </c>
      <c r="Q48" s="9">
        <f t="shared" si="14"/>
        <v>105.1</v>
      </c>
      <c r="R48" s="9">
        <f t="shared" si="14"/>
        <v>105.1</v>
      </c>
      <c r="S48" s="9">
        <f t="shared" si="14"/>
        <v>105.1</v>
      </c>
      <c r="T48" s="9">
        <f t="shared" si="14"/>
        <v>105.1</v>
      </c>
      <c r="U48" s="9">
        <f t="shared" si="14"/>
        <v>105.1</v>
      </c>
      <c r="V48" s="9">
        <f t="shared" si="14"/>
        <v>105.1</v>
      </c>
      <c r="W48" s="9">
        <f t="shared" si="14"/>
        <v>105.1</v>
      </c>
      <c r="X48" s="9">
        <f t="shared" si="14"/>
        <v>34.23</v>
      </c>
      <c r="Y48" s="91">
        <f t="shared" si="2"/>
        <v>32.568981921979066</v>
      </c>
    </row>
    <row r="49" spans="1:25" ht="18.75" customHeight="1">
      <c r="A49" s="45" t="s">
        <v>21</v>
      </c>
      <c r="B49" s="64">
        <v>951</v>
      </c>
      <c r="C49" s="65" t="s">
        <v>164</v>
      </c>
      <c r="D49" s="65"/>
      <c r="E49" s="66">
        <f>E50+E51</f>
        <v>105.1</v>
      </c>
      <c r="F49" s="66">
        <f aca="true" t="shared" si="15" ref="F49:X49">F50+F51</f>
        <v>105.1</v>
      </c>
      <c r="G49" s="66">
        <f t="shared" si="15"/>
        <v>105.1</v>
      </c>
      <c r="H49" s="66">
        <f t="shared" si="15"/>
        <v>105.1</v>
      </c>
      <c r="I49" s="66">
        <f t="shared" si="15"/>
        <v>105.1</v>
      </c>
      <c r="J49" s="66">
        <f t="shared" si="15"/>
        <v>105.1</v>
      </c>
      <c r="K49" s="66">
        <f t="shared" si="15"/>
        <v>105.1</v>
      </c>
      <c r="L49" s="66">
        <f t="shared" si="15"/>
        <v>105.1</v>
      </c>
      <c r="M49" s="66">
        <f t="shared" si="15"/>
        <v>105.1</v>
      </c>
      <c r="N49" s="66">
        <f t="shared" si="15"/>
        <v>105.1</v>
      </c>
      <c r="O49" s="66">
        <f t="shared" si="15"/>
        <v>105.1</v>
      </c>
      <c r="P49" s="66">
        <f t="shared" si="15"/>
        <v>105.1</v>
      </c>
      <c r="Q49" s="66">
        <f t="shared" si="15"/>
        <v>105.1</v>
      </c>
      <c r="R49" s="66">
        <f t="shared" si="15"/>
        <v>105.1</v>
      </c>
      <c r="S49" s="66">
        <f t="shared" si="15"/>
        <v>105.1</v>
      </c>
      <c r="T49" s="66">
        <f t="shared" si="15"/>
        <v>105.1</v>
      </c>
      <c r="U49" s="66">
        <f t="shared" si="15"/>
        <v>105.1</v>
      </c>
      <c r="V49" s="66">
        <f t="shared" si="15"/>
        <v>105.1</v>
      </c>
      <c r="W49" s="66">
        <f t="shared" si="15"/>
        <v>105.1</v>
      </c>
      <c r="X49" s="66">
        <f t="shared" si="15"/>
        <v>34.23</v>
      </c>
      <c r="Y49" s="91">
        <f t="shared" si="2"/>
        <v>32.568981921979066</v>
      </c>
    </row>
    <row r="50" spans="1:25" ht="33" customHeight="1">
      <c r="A50" s="29" t="s">
        <v>167</v>
      </c>
      <c r="B50" s="30">
        <v>951</v>
      </c>
      <c r="C50" s="31" t="s">
        <v>165</v>
      </c>
      <c r="D50" s="31"/>
      <c r="E50" s="34">
        <v>70.5</v>
      </c>
      <c r="F50" s="34">
        <v>70.5</v>
      </c>
      <c r="G50" s="34">
        <v>70.5</v>
      </c>
      <c r="H50" s="34">
        <v>70.5</v>
      </c>
      <c r="I50" s="34">
        <v>70.5</v>
      </c>
      <c r="J50" s="34">
        <v>70.5</v>
      </c>
      <c r="K50" s="34">
        <v>70.5</v>
      </c>
      <c r="L50" s="34">
        <v>70.5</v>
      </c>
      <c r="M50" s="34">
        <v>70.5</v>
      </c>
      <c r="N50" s="34">
        <v>70.5</v>
      </c>
      <c r="O50" s="34">
        <v>70.5</v>
      </c>
      <c r="P50" s="34">
        <v>70.5</v>
      </c>
      <c r="Q50" s="34">
        <v>70.5</v>
      </c>
      <c r="R50" s="34">
        <v>70.5</v>
      </c>
      <c r="S50" s="34">
        <v>70.5</v>
      </c>
      <c r="T50" s="34">
        <v>70.5</v>
      </c>
      <c r="U50" s="34">
        <v>70.5</v>
      </c>
      <c r="V50" s="34">
        <v>70.5</v>
      </c>
      <c r="W50" s="34">
        <v>70.5</v>
      </c>
      <c r="X50" s="34">
        <v>0</v>
      </c>
      <c r="Y50" s="91">
        <f t="shared" si="2"/>
        <v>0</v>
      </c>
    </row>
    <row r="51" spans="1:25" ht="33" customHeight="1">
      <c r="A51" s="29" t="s">
        <v>168</v>
      </c>
      <c r="B51" s="30">
        <v>951</v>
      </c>
      <c r="C51" s="31" t="s">
        <v>166</v>
      </c>
      <c r="D51" s="31"/>
      <c r="E51" s="34">
        <v>34.6</v>
      </c>
      <c r="F51" s="34">
        <v>34.6</v>
      </c>
      <c r="G51" s="34">
        <v>34.6</v>
      </c>
      <c r="H51" s="34">
        <v>34.6</v>
      </c>
      <c r="I51" s="34">
        <v>34.6</v>
      </c>
      <c r="J51" s="34">
        <v>34.6</v>
      </c>
      <c r="K51" s="34">
        <v>34.6</v>
      </c>
      <c r="L51" s="34">
        <v>34.6</v>
      </c>
      <c r="M51" s="34">
        <v>34.6</v>
      </c>
      <c r="N51" s="34">
        <v>34.6</v>
      </c>
      <c r="O51" s="34">
        <v>34.6</v>
      </c>
      <c r="P51" s="34">
        <v>34.6</v>
      </c>
      <c r="Q51" s="34">
        <v>34.6</v>
      </c>
      <c r="R51" s="34">
        <v>34.6</v>
      </c>
      <c r="S51" s="34">
        <v>34.6</v>
      </c>
      <c r="T51" s="34">
        <v>34.6</v>
      </c>
      <c r="U51" s="34">
        <v>34.6</v>
      </c>
      <c r="V51" s="34">
        <v>34.6</v>
      </c>
      <c r="W51" s="34">
        <v>34.6</v>
      </c>
      <c r="X51" s="34">
        <v>34.23</v>
      </c>
      <c r="Y51" s="91">
        <f t="shared" si="2"/>
        <v>98.93063583815027</v>
      </c>
    </row>
    <row r="52" spans="1:25" ht="20.25" customHeight="1" thickBot="1">
      <c r="A52" s="67" t="s">
        <v>60</v>
      </c>
      <c r="B52" s="14">
        <v>951</v>
      </c>
      <c r="C52" s="8" t="s">
        <v>18</v>
      </c>
      <c r="D52" s="8"/>
      <c r="E52" s="9">
        <f>E53</f>
        <v>95.6</v>
      </c>
      <c r="F52" s="9">
        <f aca="true" t="shared" si="16" ref="F52:X52">F53</f>
        <v>95.6</v>
      </c>
      <c r="G52" s="9">
        <f t="shared" si="16"/>
        <v>95.6</v>
      </c>
      <c r="H52" s="9">
        <f t="shared" si="16"/>
        <v>95.6</v>
      </c>
      <c r="I52" s="9">
        <f t="shared" si="16"/>
        <v>95.6</v>
      </c>
      <c r="J52" s="9">
        <f t="shared" si="16"/>
        <v>95.6</v>
      </c>
      <c r="K52" s="9">
        <f t="shared" si="16"/>
        <v>95.6</v>
      </c>
      <c r="L52" s="9">
        <f t="shared" si="16"/>
        <v>95.6</v>
      </c>
      <c r="M52" s="9">
        <f t="shared" si="16"/>
        <v>95.6</v>
      </c>
      <c r="N52" s="9">
        <f t="shared" si="16"/>
        <v>95.6</v>
      </c>
      <c r="O52" s="9">
        <f t="shared" si="16"/>
        <v>95.6</v>
      </c>
      <c r="P52" s="9">
        <f t="shared" si="16"/>
        <v>95.6</v>
      </c>
      <c r="Q52" s="9">
        <f t="shared" si="16"/>
        <v>95.6</v>
      </c>
      <c r="R52" s="9">
        <f t="shared" si="16"/>
        <v>95.6</v>
      </c>
      <c r="S52" s="9">
        <f t="shared" si="16"/>
        <v>95.6</v>
      </c>
      <c r="T52" s="9">
        <f t="shared" si="16"/>
        <v>95.6</v>
      </c>
      <c r="U52" s="9">
        <f t="shared" si="16"/>
        <v>95.6</v>
      </c>
      <c r="V52" s="9">
        <f t="shared" si="16"/>
        <v>95.6</v>
      </c>
      <c r="W52" s="9">
        <f t="shared" si="16"/>
        <v>95.6</v>
      </c>
      <c r="X52" s="9">
        <f t="shared" si="16"/>
        <v>27.55</v>
      </c>
      <c r="Y52" s="91">
        <f t="shared" si="2"/>
        <v>28.817991631799167</v>
      </c>
    </row>
    <row r="53" spans="1:25" ht="15.75">
      <c r="A53" s="45" t="s">
        <v>21</v>
      </c>
      <c r="B53" s="42">
        <v>951</v>
      </c>
      <c r="C53" s="42" t="s">
        <v>18</v>
      </c>
      <c r="D53" s="43"/>
      <c r="E53" s="44">
        <f>E54+E55</f>
        <v>95.6</v>
      </c>
      <c r="F53" s="44">
        <f aca="true" t="shared" si="17" ref="F53:X53">F54+F55</f>
        <v>95.6</v>
      </c>
      <c r="G53" s="44">
        <f t="shared" si="17"/>
        <v>95.6</v>
      </c>
      <c r="H53" s="44">
        <f t="shared" si="17"/>
        <v>95.6</v>
      </c>
      <c r="I53" s="44">
        <f t="shared" si="17"/>
        <v>95.6</v>
      </c>
      <c r="J53" s="44">
        <f t="shared" si="17"/>
        <v>95.6</v>
      </c>
      <c r="K53" s="44">
        <f t="shared" si="17"/>
        <v>95.6</v>
      </c>
      <c r="L53" s="44">
        <f t="shared" si="17"/>
        <v>95.6</v>
      </c>
      <c r="M53" s="44">
        <f t="shared" si="17"/>
        <v>95.6</v>
      </c>
      <c r="N53" s="44">
        <f t="shared" si="17"/>
        <v>95.6</v>
      </c>
      <c r="O53" s="44">
        <f t="shared" si="17"/>
        <v>95.6</v>
      </c>
      <c r="P53" s="44">
        <f t="shared" si="17"/>
        <v>95.6</v>
      </c>
      <c r="Q53" s="44">
        <f t="shared" si="17"/>
        <v>95.6</v>
      </c>
      <c r="R53" s="44">
        <f t="shared" si="17"/>
        <v>95.6</v>
      </c>
      <c r="S53" s="44">
        <f t="shared" si="17"/>
        <v>95.6</v>
      </c>
      <c r="T53" s="44">
        <f t="shared" si="17"/>
        <v>95.6</v>
      </c>
      <c r="U53" s="44">
        <f t="shared" si="17"/>
        <v>95.6</v>
      </c>
      <c r="V53" s="44">
        <f t="shared" si="17"/>
        <v>95.6</v>
      </c>
      <c r="W53" s="44">
        <f t="shared" si="17"/>
        <v>95.6</v>
      </c>
      <c r="X53" s="44">
        <f t="shared" si="17"/>
        <v>27.55</v>
      </c>
      <c r="Y53" s="91">
        <f t="shared" si="2"/>
        <v>28.817991631799167</v>
      </c>
    </row>
    <row r="54" spans="1:25" ht="34.5" customHeight="1">
      <c r="A54" s="29" t="s">
        <v>61</v>
      </c>
      <c r="B54" s="30">
        <v>951</v>
      </c>
      <c r="C54" s="31" t="s">
        <v>62</v>
      </c>
      <c r="D54" s="31"/>
      <c r="E54" s="34">
        <v>80</v>
      </c>
      <c r="F54" s="34">
        <v>80</v>
      </c>
      <c r="G54" s="34">
        <v>80</v>
      </c>
      <c r="H54" s="34">
        <v>80</v>
      </c>
      <c r="I54" s="34">
        <v>80</v>
      </c>
      <c r="J54" s="34">
        <v>80</v>
      </c>
      <c r="K54" s="34">
        <v>80</v>
      </c>
      <c r="L54" s="34">
        <v>80</v>
      </c>
      <c r="M54" s="34">
        <v>80</v>
      </c>
      <c r="N54" s="34">
        <v>80</v>
      </c>
      <c r="O54" s="34">
        <v>80</v>
      </c>
      <c r="P54" s="34">
        <v>80</v>
      </c>
      <c r="Q54" s="34">
        <v>80</v>
      </c>
      <c r="R54" s="34">
        <v>80</v>
      </c>
      <c r="S54" s="34">
        <v>80</v>
      </c>
      <c r="T54" s="34">
        <v>80</v>
      </c>
      <c r="U54" s="34">
        <v>80</v>
      </c>
      <c r="V54" s="34">
        <v>80</v>
      </c>
      <c r="W54" s="34">
        <v>80</v>
      </c>
      <c r="X54" s="34">
        <v>12</v>
      </c>
      <c r="Y54" s="91">
        <f t="shared" si="2"/>
        <v>15</v>
      </c>
    </row>
    <row r="55" spans="1:25" ht="31.5">
      <c r="A55" s="29" t="s">
        <v>63</v>
      </c>
      <c r="B55" s="30">
        <v>951</v>
      </c>
      <c r="C55" s="31" t="s">
        <v>64</v>
      </c>
      <c r="D55" s="31"/>
      <c r="E55" s="34">
        <v>15.6</v>
      </c>
      <c r="F55" s="34">
        <v>15.6</v>
      </c>
      <c r="G55" s="34">
        <v>15.6</v>
      </c>
      <c r="H55" s="34">
        <v>15.6</v>
      </c>
      <c r="I55" s="34">
        <v>15.6</v>
      </c>
      <c r="J55" s="34">
        <v>15.6</v>
      </c>
      <c r="K55" s="34">
        <v>15.6</v>
      </c>
      <c r="L55" s="34">
        <v>15.6</v>
      </c>
      <c r="M55" s="34">
        <v>15.6</v>
      </c>
      <c r="N55" s="34">
        <v>15.6</v>
      </c>
      <c r="O55" s="34">
        <v>15.6</v>
      </c>
      <c r="P55" s="34">
        <v>15.6</v>
      </c>
      <c r="Q55" s="34">
        <v>15.6</v>
      </c>
      <c r="R55" s="34">
        <v>15.6</v>
      </c>
      <c r="S55" s="34">
        <v>15.6</v>
      </c>
      <c r="T55" s="34">
        <v>15.6</v>
      </c>
      <c r="U55" s="34">
        <v>15.6</v>
      </c>
      <c r="V55" s="34">
        <v>15.6</v>
      </c>
      <c r="W55" s="34">
        <v>15.6</v>
      </c>
      <c r="X55" s="34">
        <v>15.55</v>
      </c>
      <c r="Y55" s="91">
        <f t="shared" si="2"/>
        <v>99.6794871794872</v>
      </c>
    </row>
    <row r="56" spans="1:25" ht="35.25" customHeight="1" thickBot="1">
      <c r="A56" s="67" t="s">
        <v>32</v>
      </c>
      <c r="B56" s="14">
        <v>951</v>
      </c>
      <c r="C56" s="8" t="s">
        <v>76</v>
      </c>
      <c r="D56" s="8"/>
      <c r="E56" s="9">
        <f>E57</f>
        <v>644.812</v>
      </c>
      <c r="F56" s="9">
        <f aca="true" t="shared" si="18" ref="F56:X56">F57</f>
        <v>644.812</v>
      </c>
      <c r="G56" s="9">
        <f t="shared" si="18"/>
        <v>644.812</v>
      </c>
      <c r="H56" s="9">
        <f t="shared" si="18"/>
        <v>644.812</v>
      </c>
      <c r="I56" s="9">
        <f t="shared" si="18"/>
        <v>644.812</v>
      </c>
      <c r="J56" s="9">
        <f t="shared" si="18"/>
        <v>644.812</v>
      </c>
      <c r="K56" s="9">
        <f t="shared" si="18"/>
        <v>644.812</v>
      </c>
      <c r="L56" s="9">
        <f t="shared" si="18"/>
        <v>644.812</v>
      </c>
      <c r="M56" s="9">
        <f t="shared" si="18"/>
        <v>644.812</v>
      </c>
      <c r="N56" s="9">
        <f t="shared" si="18"/>
        <v>644.812</v>
      </c>
      <c r="O56" s="9">
        <f t="shared" si="18"/>
        <v>644.812</v>
      </c>
      <c r="P56" s="9">
        <f t="shared" si="18"/>
        <v>644.812</v>
      </c>
      <c r="Q56" s="9">
        <f t="shared" si="18"/>
        <v>644.812</v>
      </c>
      <c r="R56" s="9">
        <f t="shared" si="18"/>
        <v>644.812</v>
      </c>
      <c r="S56" s="9">
        <f t="shared" si="18"/>
        <v>644.812</v>
      </c>
      <c r="T56" s="9">
        <f t="shared" si="18"/>
        <v>644.812</v>
      </c>
      <c r="U56" s="9">
        <f t="shared" si="18"/>
        <v>644.812</v>
      </c>
      <c r="V56" s="9">
        <f t="shared" si="18"/>
        <v>644.812</v>
      </c>
      <c r="W56" s="9">
        <f t="shared" si="18"/>
        <v>644.812</v>
      </c>
      <c r="X56" s="9">
        <f t="shared" si="18"/>
        <v>587.5319999999999</v>
      </c>
      <c r="Y56" s="91">
        <f t="shared" si="2"/>
        <v>91.11679063044731</v>
      </c>
    </row>
    <row r="57" spans="1:25" ht="15.75">
      <c r="A57" s="45" t="s">
        <v>21</v>
      </c>
      <c r="B57" s="42">
        <v>951</v>
      </c>
      <c r="C57" s="42" t="s">
        <v>76</v>
      </c>
      <c r="D57" s="43"/>
      <c r="E57" s="44">
        <f>E58+E59+E61+E60</f>
        <v>644.812</v>
      </c>
      <c r="F57" s="44">
        <f aca="true" t="shared" si="19" ref="F57:X57">F58+F59+F61+F60</f>
        <v>644.812</v>
      </c>
      <c r="G57" s="44">
        <f t="shared" si="19"/>
        <v>644.812</v>
      </c>
      <c r="H57" s="44">
        <f t="shared" si="19"/>
        <v>644.812</v>
      </c>
      <c r="I57" s="44">
        <f t="shared" si="19"/>
        <v>644.812</v>
      </c>
      <c r="J57" s="44">
        <f t="shared" si="19"/>
        <v>644.812</v>
      </c>
      <c r="K57" s="44">
        <f t="shared" si="19"/>
        <v>644.812</v>
      </c>
      <c r="L57" s="44">
        <f t="shared" si="19"/>
        <v>644.812</v>
      </c>
      <c r="M57" s="44">
        <f t="shared" si="19"/>
        <v>644.812</v>
      </c>
      <c r="N57" s="44">
        <f t="shared" si="19"/>
        <v>644.812</v>
      </c>
      <c r="O57" s="44">
        <f t="shared" si="19"/>
        <v>644.812</v>
      </c>
      <c r="P57" s="44">
        <f t="shared" si="19"/>
        <v>644.812</v>
      </c>
      <c r="Q57" s="44">
        <f t="shared" si="19"/>
        <v>644.812</v>
      </c>
      <c r="R57" s="44">
        <f t="shared" si="19"/>
        <v>644.812</v>
      </c>
      <c r="S57" s="44">
        <f t="shared" si="19"/>
        <v>644.812</v>
      </c>
      <c r="T57" s="44">
        <f t="shared" si="19"/>
        <v>644.812</v>
      </c>
      <c r="U57" s="44">
        <f t="shared" si="19"/>
        <v>644.812</v>
      </c>
      <c r="V57" s="44">
        <f t="shared" si="19"/>
        <v>644.812</v>
      </c>
      <c r="W57" s="44">
        <f t="shared" si="19"/>
        <v>644.812</v>
      </c>
      <c r="X57" s="44">
        <f t="shared" si="19"/>
        <v>587.5319999999999</v>
      </c>
      <c r="Y57" s="91">
        <f t="shared" si="2"/>
        <v>91.11679063044731</v>
      </c>
    </row>
    <row r="58" spans="1:25" ht="49.5" customHeight="1">
      <c r="A58" s="29" t="s">
        <v>77</v>
      </c>
      <c r="B58" s="30">
        <v>951</v>
      </c>
      <c r="C58" s="31" t="s">
        <v>78</v>
      </c>
      <c r="D58" s="31"/>
      <c r="E58" s="34">
        <v>90</v>
      </c>
      <c r="F58" s="34">
        <v>90</v>
      </c>
      <c r="G58" s="34">
        <v>90</v>
      </c>
      <c r="H58" s="34">
        <v>90</v>
      </c>
      <c r="I58" s="34">
        <v>90</v>
      </c>
      <c r="J58" s="34">
        <v>90</v>
      </c>
      <c r="K58" s="34">
        <v>90</v>
      </c>
      <c r="L58" s="34">
        <v>90</v>
      </c>
      <c r="M58" s="34">
        <v>90</v>
      </c>
      <c r="N58" s="34">
        <v>90</v>
      </c>
      <c r="O58" s="34">
        <v>90</v>
      </c>
      <c r="P58" s="34">
        <v>90</v>
      </c>
      <c r="Q58" s="34">
        <v>90</v>
      </c>
      <c r="R58" s="34">
        <v>90</v>
      </c>
      <c r="S58" s="34">
        <v>90</v>
      </c>
      <c r="T58" s="34">
        <v>90</v>
      </c>
      <c r="U58" s="34">
        <v>90</v>
      </c>
      <c r="V58" s="34">
        <v>90</v>
      </c>
      <c r="W58" s="34">
        <v>90</v>
      </c>
      <c r="X58" s="34">
        <v>32.72</v>
      </c>
      <c r="Y58" s="91">
        <f t="shared" si="2"/>
        <v>36.355555555555554</v>
      </c>
    </row>
    <row r="59" spans="1:25" ht="35.25" customHeight="1">
      <c r="A59" s="29" t="s">
        <v>79</v>
      </c>
      <c r="B59" s="30">
        <v>951</v>
      </c>
      <c r="C59" s="31" t="s">
        <v>80</v>
      </c>
      <c r="D59" s="31"/>
      <c r="E59" s="34">
        <v>100</v>
      </c>
      <c r="F59" s="34">
        <v>100</v>
      </c>
      <c r="G59" s="34">
        <v>100</v>
      </c>
      <c r="H59" s="34">
        <v>100</v>
      </c>
      <c r="I59" s="34">
        <v>100</v>
      </c>
      <c r="J59" s="34">
        <v>100</v>
      </c>
      <c r="K59" s="34">
        <v>100</v>
      </c>
      <c r="L59" s="34">
        <v>100</v>
      </c>
      <c r="M59" s="34">
        <v>100</v>
      </c>
      <c r="N59" s="34">
        <v>100</v>
      </c>
      <c r="O59" s="34">
        <v>100</v>
      </c>
      <c r="P59" s="34">
        <v>100</v>
      </c>
      <c r="Q59" s="34">
        <v>100</v>
      </c>
      <c r="R59" s="34">
        <v>100</v>
      </c>
      <c r="S59" s="34">
        <v>100</v>
      </c>
      <c r="T59" s="34">
        <v>100</v>
      </c>
      <c r="U59" s="34">
        <v>100</v>
      </c>
      <c r="V59" s="34">
        <v>100</v>
      </c>
      <c r="W59" s="34">
        <v>100</v>
      </c>
      <c r="X59" s="34">
        <v>100</v>
      </c>
      <c r="Y59" s="91">
        <f t="shared" si="2"/>
        <v>100</v>
      </c>
    </row>
    <row r="60" spans="1:25" ht="35.25" customHeight="1">
      <c r="A60" s="29" t="s">
        <v>213</v>
      </c>
      <c r="B60" s="30">
        <v>951</v>
      </c>
      <c r="C60" s="31" t="s">
        <v>214</v>
      </c>
      <c r="D60" s="31"/>
      <c r="E60" s="34">
        <v>370.077</v>
      </c>
      <c r="F60" s="34">
        <v>370.077</v>
      </c>
      <c r="G60" s="34">
        <v>370.077</v>
      </c>
      <c r="H60" s="34">
        <v>370.077</v>
      </c>
      <c r="I60" s="34">
        <v>370.077</v>
      </c>
      <c r="J60" s="34">
        <v>370.077</v>
      </c>
      <c r="K60" s="34">
        <v>370.077</v>
      </c>
      <c r="L60" s="34">
        <v>370.077</v>
      </c>
      <c r="M60" s="34">
        <v>370.077</v>
      </c>
      <c r="N60" s="34">
        <v>370.077</v>
      </c>
      <c r="O60" s="34">
        <v>370.077</v>
      </c>
      <c r="P60" s="34">
        <v>370.077</v>
      </c>
      <c r="Q60" s="34">
        <v>370.077</v>
      </c>
      <c r="R60" s="34">
        <v>370.077</v>
      </c>
      <c r="S60" s="34">
        <v>370.077</v>
      </c>
      <c r="T60" s="34">
        <v>370.077</v>
      </c>
      <c r="U60" s="34">
        <v>370.077</v>
      </c>
      <c r="V60" s="34">
        <v>370.077</v>
      </c>
      <c r="W60" s="34">
        <v>370.077</v>
      </c>
      <c r="X60" s="34">
        <v>370.077</v>
      </c>
      <c r="Y60" s="91">
        <f t="shared" si="2"/>
        <v>100</v>
      </c>
    </row>
    <row r="61" spans="1:25" ht="35.25" customHeight="1">
      <c r="A61" s="29" t="s">
        <v>204</v>
      </c>
      <c r="B61" s="30">
        <v>951</v>
      </c>
      <c r="C61" s="31" t="s">
        <v>205</v>
      </c>
      <c r="D61" s="31"/>
      <c r="E61" s="34">
        <v>84.735</v>
      </c>
      <c r="F61" s="34">
        <v>84.735</v>
      </c>
      <c r="G61" s="34">
        <v>84.735</v>
      </c>
      <c r="H61" s="34">
        <v>84.735</v>
      </c>
      <c r="I61" s="34">
        <v>84.735</v>
      </c>
      <c r="J61" s="34">
        <v>84.735</v>
      </c>
      <c r="K61" s="34">
        <v>84.735</v>
      </c>
      <c r="L61" s="34">
        <v>84.735</v>
      </c>
      <c r="M61" s="34">
        <v>84.735</v>
      </c>
      <c r="N61" s="34">
        <v>84.735</v>
      </c>
      <c r="O61" s="34">
        <v>84.735</v>
      </c>
      <c r="P61" s="34">
        <v>84.735</v>
      </c>
      <c r="Q61" s="34">
        <v>84.735</v>
      </c>
      <c r="R61" s="34">
        <v>84.735</v>
      </c>
      <c r="S61" s="34">
        <v>84.735</v>
      </c>
      <c r="T61" s="34">
        <v>84.735</v>
      </c>
      <c r="U61" s="34">
        <v>84.735</v>
      </c>
      <c r="V61" s="34">
        <v>84.735</v>
      </c>
      <c r="W61" s="34">
        <v>84.735</v>
      </c>
      <c r="X61" s="34">
        <v>84.735</v>
      </c>
      <c r="Y61" s="91">
        <f t="shared" si="2"/>
        <v>100</v>
      </c>
    </row>
    <row r="62" spans="1:25" ht="33" customHeight="1" thickBot="1">
      <c r="A62" s="67" t="s">
        <v>33</v>
      </c>
      <c r="B62" s="14">
        <v>951</v>
      </c>
      <c r="C62" s="8" t="s">
        <v>81</v>
      </c>
      <c r="D62" s="8"/>
      <c r="E62" s="9">
        <f>E63</f>
        <v>210</v>
      </c>
      <c r="F62" s="9">
        <f aca="true" t="shared" si="20" ref="F62:X62">F63</f>
        <v>210</v>
      </c>
      <c r="G62" s="9">
        <f t="shared" si="20"/>
        <v>210</v>
      </c>
      <c r="H62" s="9">
        <f t="shared" si="20"/>
        <v>210</v>
      </c>
      <c r="I62" s="9">
        <f t="shared" si="20"/>
        <v>210</v>
      </c>
      <c r="J62" s="9">
        <f t="shared" si="20"/>
        <v>210</v>
      </c>
      <c r="K62" s="9">
        <f t="shared" si="20"/>
        <v>210</v>
      </c>
      <c r="L62" s="9">
        <f t="shared" si="20"/>
        <v>210</v>
      </c>
      <c r="M62" s="9">
        <f t="shared" si="20"/>
        <v>210</v>
      </c>
      <c r="N62" s="9">
        <f t="shared" si="20"/>
        <v>210</v>
      </c>
      <c r="O62" s="9">
        <f t="shared" si="20"/>
        <v>210</v>
      </c>
      <c r="P62" s="9">
        <f t="shared" si="20"/>
        <v>210</v>
      </c>
      <c r="Q62" s="9">
        <f t="shared" si="20"/>
        <v>210</v>
      </c>
      <c r="R62" s="9">
        <f t="shared" si="20"/>
        <v>210</v>
      </c>
      <c r="S62" s="9">
        <f t="shared" si="20"/>
        <v>210</v>
      </c>
      <c r="T62" s="9">
        <f t="shared" si="20"/>
        <v>210</v>
      </c>
      <c r="U62" s="9">
        <f t="shared" si="20"/>
        <v>210</v>
      </c>
      <c r="V62" s="9">
        <f t="shared" si="20"/>
        <v>210</v>
      </c>
      <c r="W62" s="9">
        <f t="shared" si="20"/>
        <v>210</v>
      </c>
      <c r="X62" s="9">
        <f t="shared" si="20"/>
        <v>208.5</v>
      </c>
      <c r="Y62" s="91">
        <f t="shared" si="2"/>
        <v>99.28571428571429</v>
      </c>
    </row>
    <row r="63" spans="1:25" ht="15.75">
      <c r="A63" s="45" t="s">
        <v>21</v>
      </c>
      <c r="B63" s="42">
        <v>951</v>
      </c>
      <c r="C63" s="42" t="s">
        <v>81</v>
      </c>
      <c r="D63" s="43"/>
      <c r="E63" s="44">
        <f>E64+E65</f>
        <v>210</v>
      </c>
      <c r="F63" s="44">
        <f aca="true" t="shared" si="21" ref="F63:X63">F64+F65</f>
        <v>210</v>
      </c>
      <c r="G63" s="44">
        <f t="shared" si="21"/>
        <v>210</v>
      </c>
      <c r="H63" s="44">
        <f t="shared" si="21"/>
        <v>210</v>
      </c>
      <c r="I63" s="44">
        <f t="shared" si="21"/>
        <v>210</v>
      </c>
      <c r="J63" s="44">
        <f t="shared" si="21"/>
        <v>210</v>
      </c>
      <c r="K63" s="44">
        <f t="shared" si="21"/>
        <v>210</v>
      </c>
      <c r="L63" s="44">
        <f t="shared" si="21"/>
        <v>210</v>
      </c>
      <c r="M63" s="44">
        <f t="shared" si="21"/>
        <v>210</v>
      </c>
      <c r="N63" s="44">
        <f t="shared" si="21"/>
        <v>210</v>
      </c>
      <c r="O63" s="44">
        <f t="shared" si="21"/>
        <v>210</v>
      </c>
      <c r="P63" s="44">
        <f t="shared" si="21"/>
        <v>210</v>
      </c>
      <c r="Q63" s="44">
        <f t="shared" si="21"/>
        <v>210</v>
      </c>
      <c r="R63" s="44">
        <f t="shared" si="21"/>
        <v>210</v>
      </c>
      <c r="S63" s="44">
        <f t="shared" si="21"/>
        <v>210</v>
      </c>
      <c r="T63" s="44">
        <f t="shared" si="21"/>
        <v>210</v>
      </c>
      <c r="U63" s="44">
        <f t="shared" si="21"/>
        <v>210</v>
      </c>
      <c r="V63" s="44">
        <f t="shared" si="21"/>
        <v>210</v>
      </c>
      <c r="W63" s="44">
        <f t="shared" si="21"/>
        <v>210</v>
      </c>
      <c r="X63" s="44">
        <f t="shared" si="21"/>
        <v>208.5</v>
      </c>
      <c r="Y63" s="91">
        <f t="shared" si="2"/>
        <v>99.28571428571429</v>
      </c>
    </row>
    <row r="64" spans="1:25" ht="47.25">
      <c r="A64" s="29" t="s">
        <v>82</v>
      </c>
      <c r="B64" s="30">
        <v>951</v>
      </c>
      <c r="C64" s="31" t="s">
        <v>83</v>
      </c>
      <c r="D64" s="31"/>
      <c r="E64" s="34">
        <v>210</v>
      </c>
      <c r="F64" s="34">
        <v>210</v>
      </c>
      <c r="G64" s="34">
        <v>210</v>
      </c>
      <c r="H64" s="34">
        <v>210</v>
      </c>
      <c r="I64" s="34">
        <v>210</v>
      </c>
      <c r="J64" s="34">
        <v>210</v>
      </c>
      <c r="K64" s="34">
        <v>210</v>
      </c>
      <c r="L64" s="34">
        <v>210</v>
      </c>
      <c r="M64" s="34">
        <v>210</v>
      </c>
      <c r="N64" s="34">
        <v>210</v>
      </c>
      <c r="O64" s="34">
        <v>210</v>
      </c>
      <c r="P64" s="34">
        <v>210</v>
      </c>
      <c r="Q64" s="34">
        <v>210</v>
      </c>
      <c r="R64" s="34">
        <v>210</v>
      </c>
      <c r="S64" s="34">
        <v>210</v>
      </c>
      <c r="T64" s="34">
        <v>210</v>
      </c>
      <c r="U64" s="34">
        <v>210</v>
      </c>
      <c r="V64" s="34">
        <v>210</v>
      </c>
      <c r="W64" s="34">
        <v>210</v>
      </c>
      <c r="X64" s="34">
        <v>208.5</v>
      </c>
      <c r="Y64" s="91">
        <f t="shared" si="2"/>
        <v>99.28571428571429</v>
      </c>
    </row>
    <row r="65" spans="1:25" ht="78.75">
      <c r="A65" s="75" t="s">
        <v>198</v>
      </c>
      <c r="B65" s="30">
        <v>951</v>
      </c>
      <c r="C65" s="31" t="s">
        <v>199</v>
      </c>
      <c r="D65" s="31"/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91">
        <v>0</v>
      </c>
    </row>
    <row r="66" spans="1:25" ht="34.5" customHeight="1" thickBot="1">
      <c r="A66" s="67" t="s">
        <v>31</v>
      </c>
      <c r="B66" s="14">
        <v>951</v>
      </c>
      <c r="C66" s="10" t="s">
        <v>71</v>
      </c>
      <c r="D66" s="10"/>
      <c r="E66" s="11">
        <f>E67</f>
        <v>7175.88</v>
      </c>
      <c r="F66" s="11">
        <f aca="true" t="shared" si="22" ref="F66:X66">F67</f>
        <v>7175.88</v>
      </c>
      <c r="G66" s="11">
        <f t="shared" si="22"/>
        <v>7175.88</v>
      </c>
      <c r="H66" s="11">
        <f t="shared" si="22"/>
        <v>7175.88</v>
      </c>
      <c r="I66" s="11">
        <f t="shared" si="22"/>
        <v>7175.88</v>
      </c>
      <c r="J66" s="11">
        <f t="shared" si="22"/>
        <v>7175.88</v>
      </c>
      <c r="K66" s="11">
        <f t="shared" si="22"/>
        <v>7175.88</v>
      </c>
      <c r="L66" s="11">
        <f t="shared" si="22"/>
        <v>7175.88</v>
      </c>
      <c r="M66" s="11">
        <f t="shared" si="22"/>
        <v>7175.88</v>
      </c>
      <c r="N66" s="11">
        <f t="shared" si="22"/>
        <v>7175.88</v>
      </c>
      <c r="O66" s="11">
        <f t="shared" si="22"/>
        <v>7175.88</v>
      </c>
      <c r="P66" s="11">
        <f t="shared" si="22"/>
        <v>7175.88</v>
      </c>
      <c r="Q66" s="11">
        <f t="shared" si="22"/>
        <v>7175.88</v>
      </c>
      <c r="R66" s="11">
        <f t="shared" si="22"/>
        <v>7175.88</v>
      </c>
      <c r="S66" s="11">
        <f t="shared" si="22"/>
        <v>7175.88</v>
      </c>
      <c r="T66" s="11">
        <f t="shared" si="22"/>
        <v>7175.88</v>
      </c>
      <c r="U66" s="11">
        <f t="shared" si="22"/>
        <v>7175.88</v>
      </c>
      <c r="V66" s="11">
        <f t="shared" si="22"/>
        <v>7175.88</v>
      </c>
      <c r="W66" s="11">
        <f t="shared" si="22"/>
        <v>7175.88</v>
      </c>
      <c r="X66" s="11">
        <f t="shared" si="22"/>
        <v>2139.55</v>
      </c>
      <c r="Y66" s="91">
        <f t="shared" si="2"/>
        <v>29.815855337603196</v>
      </c>
    </row>
    <row r="67" spans="1:25" ht="15.75">
      <c r="A67" s="45" t="s">
        <v>21</v>
      </c>
      <c r="B67" s="42">
        <v>951</v>
      </c>
      <c r="C67" s="42" t="s">
        <v>71</v>
      </c>
      <c r="D67" s="43"/>
      <c r="E67" s="44">
        <f>E68+E69</f>
        <v>7175.88</v>
      </c>
      <c r="F67" s="44">
        <f aca="true" t="shared" si="23" ref="F67:X67">F68+F69</f>
        <v>7175.88</v>
      </c>
      <c r="G67" s="44">
        <f t="shared" si="23"/>
        <v>7175.88</v>
      </c>
      <c r="H67" s="44">
        <f t="shared" si="23"/>
        <v>7175.88</v>
      </c>
      <c r="I67" s="44">
        <f t="shared" si="23"/>
        <v>7175.88</v>
      </c>
      <c r="J67" s="44">
        <f t="shared" si="23"/>
        <v>7175.88</v>
      </c>
      <c r="K67" s="44">
        <f t="shared" si="23"/>
        <v>7175.88</v>
      </c>
      <c r="L67" s="44">
        <f t="shared" si="23"/>
        <v>7175.88</v>
      </c>
      <c r="M67" s="44">
        <f t="shared" si="23"/>
        <v>7175.88</v>
      </c>
      <c r="N67" s="44">
        <f t="shared" si="23"/>
        <v>7175.88</v>
      </c>
      <c r="O67" s="44">
        <f t="shared" si="23"/>
        <v>7175.88</v>
      </c>
      <c r="P67" s="44">
        <f t="shared" si="23"/>
        <v>7175.88</v>
      </c>
      <c r="Q67" s="44">
        <f t="shared" si="23"/>
        <v>7175.88</v>
      </c>
      <c r="R67" s="44">
        <f t="shared" si="23"/>
        <v>7175.88</v>
      </c>
      <c r="S67" s="44">
        <f t="shared" si="23"/>
        <v>7175.88</v>
      </c>
      <c r="T67" s="44">
        <f t="shared" si="23"/>
        <v>7175.88</v>
      </c>
      <c r="U67" s="44">
        <f t="shared" si="23"/>
        <v>7175.88</v>
      </c>
      <c r="V67" s="44">
        <f t="shared" si="23"/>
        <v>7175.88</v>
      </c>
      <c r="W67" s="44">
        <f t="shared" si="23"/>
        <v>7175.88</v>
      </c>
      <c r="X67" s="44">
        <f t="shared" si="23"/>
        <v>2139.55</v>
      </c>
      <c r="Y67" s="91">
        <f t="shared" si="2"/>
        <v>29.815855337603196</v>
      </c>
    </row>
    <row r="68" spans="1:25" ht="49.5" customHeight="1">
      <c r="A68" s="29" t="s">
        <v>72</v>
      </c>
      <c r="B68" s="30">
        <v>951</v>
      </c>
      <c r="C68" s="31" t="s">
        <v>73</v>
      </c>
      <c r="D68" s="31"/>
      <c r="E68" s="34">
        <v>2175.88</v>
      </c>
      <c r="F68" s="34">
        <v>2175.88</v>
      </c>
      <c r="G68" s="34">
        <v>2175.88</v>
      </c>
      <c r="H68" s="34">
        <v>2175.88</v>
      </c>
      <c r="I68" s="34">
        <v>2175.88</v>
      </c>
      <c r="J68" s="34">
        <v>2175.88</v>
      </c>
      <c r="K68" s="34">
        <v>2175.88</v>
      </c>
      <c r="L68" s="34">
        <v>2175.88</v>
      </c>
      <c r="M68" s="34">
        <v>2175.88</v>
      </c>
      <c r="N68" s="34">
        <v>2175.88</v>
      </c>
      <c r="O68" s="34">
        <v>2175.88</v>
      </c>
      <c r="P68" s="34">
        <v>2175.88</v>
      </c>
      <c r="Q68" s="34">
        <v>2175.88</v>
      </c>
      <c r="R68" s="34">
        <v>2175.88</v>
      </c>
      <c r="S68" s="34">
        <v>2175.88</v>
      </c>
      <c r="T68" s="34">
        <v>2175.88</v>
      </c>
      <c r="U68" s="34">
        <v>2175.88</v>
      </c>
      <c r="V68" s="34">
        <v>2175.88</v>
      </c>
      <c r="W68" s="34">
        <v>2175.88</v>
      </c>
      <c r="X68" s="34">
        <v>2139.55</v>
      </c>
      <c r="Y68" s="91">
        <f t="shared" si="2"/>
        <v>98.33033071676746</v>
      </c>
    </row>
    <row r="69" spans="1:25" ht="49.5" customHeight="1">
      <c r="A69" s="75" t="s">
        <v>200</v>
      </c>
      <c r="B69" s="30">
        <v>951</v>
      </c>
      <c r="C69" s="31" t="s">
        <v>201</v>
      </c>
      <c r="D69" s="31"/>
      <c r="E69" s="34">
        <v>5000</v>
      </c>
      <c r="F69" s="34">
        <v>5000</v>
      </c>
      <c r="G69" s="34">
        <v>5000</v>
      </c>
      <c r="H69" s="34">
        <v>5000</v>
      </c>
      <c r="I69" s="34">
        <v>5000</v>
      </c>
      <c r="J69" s="34">
        <v>5000</v>
      </c>
      <c r="K69" s="34">
        <v>5000</v>
      </c>
      <c r="L69" s="34">
        <v>5000</v>
      </c>
      <c r="M69" s="34">
        <v>5000</v>
      </c>
      <c r="N69" s="34">
        <v>5000</v>
      </c>
      <c r="O69" s="34">
        <v>5000</v>
      </c>
      <c r="P69" s="34">
        <v>5000</v>
      </c>
      <c r="Q69" s="34">
        <v>5000</v>
      </c>
      <c r="R69" s="34">
        <v>5000</v>
      </c>
      <c r="S69" s="34">
        <v>5000</v>
      </c>
      <c r="T69" s="34">
        <v>5000</v>
      </c>
      <c r="U69" s="34">
        <v>5000</v>
      </c>
      <c r="V69" s="34">
        <v>5000</v>
      </c>
      <c r="W69" s="34">
        <v>5000</v>
      </c>
      <c r="X69" s="34">
        <v>0</v>
      </c>
      <c r="Y69" s="91">
        <f t="shared" si="2"/>
        <v>0</v>
      </c>
    </row>
    <row r="70" spans="1:25" ht="16.5" thickBot="1">
      <c r="A70" s="67" t="s">
        <v>34</v>
      </c>
      <c r="B70" s="14">
        <v>951</v>
      </c>
      <c r="C70" s="8" t="s">
        <v>98</v>
      </c>
      <c r="D70" s="8"/>
      <c r="E70" s="9">
        <f>E71</f>
        <v>203.45</v>
      </c>
      <c r="F70" s="9">
        <f aca="true" t="shared" si="24" ref="F70:X71">F71</f>
        <v>204.45</v>
      </c>
      <c r="G70" s="9">
        <f t="shared" si="24"/>
        <v>205.45</v>
      </c>
      <c r="H70" s="9">
        <f t="shared" si="24"/>
        <v>206.45</v>
      </c>
      <c r="I70" s="9">
        <f t="shared" si="24"/>
        <v>207.45</v>
      </c>
      <c r="J70" s="9">
        <f t="shared" si="24"/>
        <v>208.45</v>
      </c>
      <c r="K70" s="9">
        <f t="shared" si="24"/>
        <v>209.45</v>
      </c>
      <c r="L70" s="9">
        <f t="shared" si="24"/>
        <v>210.45</v>
      </c>
      <c r="M70" s="9">
        <f t="shared" si="24"/>
        <v>211.45</v>
      </c>
      <c r="N70" s="9">
        <f t="shared" si="24"/>
        <v>212.45</v>
      </c>
      <c r="O70" s="9">
        <f t="shared" si="24"/>
        <v>213.45</v>
      </c>
      <c r="P70" s="9">
        <f t="shared" si="24"/>
        <v>214.45</v>
      </c>
      <c r="Q70" s="9">
        <f t="shared" si="24"/>
        <v>215.45</v>
      </c>
      <c r="R70" s="9">
        <f t="shared" si="24"/>
        <v>216.45</v>
      </c>
      <c r="S70" s="9">
        <f t="shared" si="24"/>
        <v>217.45</v>
      </c>
      <c r="T70" s="9">
        <f t="shared" si="24"/>
        <v>218.45</v>
      </c>
      <c r="U70" s="9">
        <f t="shared" si="24"/>
        <v>219.45</v>
      </c>
      <c r="V70" s="9">
        <f t="shared" si="24"/>
        <v>220.45</v>
      </c>
      <c r="W70" s="9">
        <f t="shared" si="24"/>
        <v>221.45</v>
      </c>
      <c r="X70" s="9">
        <f t="shared" si="24"/>
        <v>203.45</v>
      </c>
      <c r="Y70" s="91">
        <f t="shared" si="2"/>
        <v>100</v>
      </c>
    </row>
    <row r="71" spans="1:25" ht="15.75">
      <c r="A71" s="45" t="s">
        <v>21</v>
      </c>
      <c r="B71" s="42">
        <v>951</v>
      </c>
      <c r="C71" s="42" t="s">
        <v>98</v>
      </c>
      <c r="D71" s="43"/>
      <c r="E71" s="44">
        <f>E72</f>
        <v>203.45</v>
      </c>
      <c r="F71" s="44">
        <f t="shared" si="24"/>
        <v>204.45</v>
      </c>
      <c r="G71" s="44">
        <f t="shared" si="24"/>
        <v>205.45</v>
      </c>
      <c r="H71" s="44">
        <f t="shared" si="24"/>
        <v>206.45</v>
      </c>
      <c r="I71" s="44">
        <f t="shared" si="24"/>
        <v>207.45</v>
      </c>
      <c r="J71" s="44">
        <f t="shared" si="24"/>
        <v>208.45</v>
      </c>
      <c r="K71" s="44">
        <f t="shared" si="24"/>
        <v>209.45</v>
      </c>
      <c r="L71" s="44">
        <f t="shared" si="24"/>
        <v>210.45</v>
      </c>
      <c r="M71" s="44">
        <f t="shared" si="24"/>
        <v>211.45</v>
      </c>
      <c r="N71" s="44">
        <f t="shared" si="24"/>
        <v>212.45</v>
      </c>
      <c r="O71" s="44">
        <f t="shared" si="24"/>
        <v>213.45</v>
      </c>
      <c r="P71" s="44">
        <f t="shared" si="24"/>
        <v>214.45</v>
      </c>
      <c r="Q71" s="44">
        <f t="shared" si="24"/>
        <v>215.45</v>
      </c>
      <c r="R71" s="44">
        <f t="shared" si="24"/>
        <v>216.45</v>
      </c>
      <c r="S71" s="44">
        <f t="shared" si="24"/>
        <v>217.45</v>
      </c>
      <c r="T71" s="44">
        <f t="shared" si="24"/>
        <v>218.45</v>
      </c>
      <c r="U71" s="44">
        <f t="shared" si="24"/>
        <v>219.45</v>
      </c>
      <c r="V71" s="44">
        <f t="shared" si="24"/>
        <v>220.45</v>
      </c>
      <c r="W71" s="44">
        <f t="shared" si="24"/>
        <v>221.45</v>
      </c>
      <c r="X71" s="44">
        <f t="shared" si="24"/>
        <v>203.45</v>
      </c>
      <c r="Y71" s="91">
        <f t="shared" si="2"/>
        <v>100</v>
      </c>
    </row>
    <row r="72" spans="1:25" ht="33.75" customHeight="1">
      <c r="A72" s="35" t="s">
        <v>99</v>
      </c>
      <c r="B72" s="30">
        <v>951</v>
      </c>
      <c r="C72" s="31" t="s">
        <v>100</v>
      </c>
      <c r="D72" s="31"/>
      <c r="E72" s="34">
        <v>203.45</v>
      </c>
      <c r="F72" s="34">
        <v>204.45</v>
      </c>
      <c r="G72" s="34">
        <v>205.45</v>
      </c>
      <c r="H72" s="34">
        <v>206.45</v>
      </c>
      <c r="I72" s="34">
        <v>207.45</v>
      </c>
      <c r="J72" s="34">
        <v>208.45</v>
      </c>
      <c r="K72" s="34">
        <v>209.45</v>
      </c>
      <c r="L72" s="34">
        <v>210.45</v>
      </c>
      <c r="M72" s="34">
        <v>211.45</v>
      </c>
      <c r="N72" s="34">
        <v>212.45</v>
      </c>
      <c r="O72" s="34">
        <v>213.45</v>
      </c>
      <c r="P72" s="34">
        <v>214.45</v>
      </c>
      <c r="Q72" s="34">
        <v>215.45</v>
      </c>
      <c r="R72" s="34">
        <v>216.45</v>
      </c>
      <c r="S72" s="34">
        <v>217.45</v>
      </c>
      <c r="T72" s="34">
        <v>218.45</v>
      </c>
      <c r="U72" s="34">
        <v>219.45</v>
      </c>
      <c r="V72" s="34">
        <v>220.45</v>
      </c>
      <c r="W72" s="34">
        <v>221.45</v>
      </c>
      <c r="X72" s="34">
        <v>203.45</v>
      </c>
      <c r="Y72" s="91">
        <f t="shared" si="2"/>
        <v>100</v>
      </c>
    </row>
    <row r="73" spans="1:25" ht="16.5" thickBot="1">
      <c r="A73" s="67" t="s">
        <v>35</v>
      </c>
      <c r="B73" s="14">
        <v>951</v>
      </c>
      <c r="C73" s="8" t="s">
        <v>101</v>
      </c>
      <c r="D73" s="8"/>
      <c r="E73" s="9">
        <f>E74</f>
        <v>58.61</v>
      </c>
      <c r="F73" s="9">
        <f aca="true" t="shared" si="25" ref="F73:X74">F74</f>
        <v>59.61</v>
      </c>
      <c r="G73" s="9">
        <f t="shared" si="25"/>
        <v>60.61</v>
      </c>
      <c r="H73" s="9">
        <f t="shared" si="25"/>
        <v>61.61</v>
      </c>
      <c r="I73" s="9">
        <f t="shared" si="25"/>
        <v>62.61</v>
      </c>
      <c r="J73" s="9">
        <f t="shared" si="25"/>
        <v>63.61</v>
      </c>
      <c r="K73" s="9">
        <f t="shared" si="25"/>
        <v>64.61</v>
      </c>
      <c r="L73" s="9">
        <f t="shared" si="25"/>
        <v>65.61</v>
      </c>
      <c r="M73" s="9">
        <f t="shared" si="25"/>
        <v>66.61</v>
      </c>
      <c r="N73" s="9">
        <f t="shared" si="25"/>
        <v>67.61</v>
      </c>
      <c r="O73" s="9">
        <f t="shared" si="25"/>
        <v>68.61</v>
      </c>
      <c r="P73" s="9">
        <f t="shared" si="25"/>
        <v>69.61</v>
      </c>
      <c r="Q73" s="9">
        <f t="shared" si="25"/>
        <v>70.61</v>
      </c>
      <c r="R73" s="9">
        <f t="shared" si="25"/>
        <v>71.61</v>
      </c>
      <c r="S73" s="9">
        <f t="shared" si="25"/>
        <v>72.61</v>
      </c>
      <c r="T73" s="9">
        <f t="shared" si="25"/>
        <v>73.61</v>
      </c>
      <c r="U73" s="9">
        <f t="shared" si="25"/>
        <v>74.61</v>
      </c>
      <c r="V73" s="9">
        <f t="shared" si="25"/>
        <v>75.61</v>
      </c>
      <c r="W73" s="9">
        <f t="shared" si="25"/>
        <v>76.61</v>
      </c>
      <c r="X73" s="9">
        <f t="shared" si="25"/>
        <v>58.6</v>
      </c>
      <c r="Y73" s="91">
        <f t="shared" si="2"/>
        <v>99.9829380651766</v>
      </c>
    </row>
    <row r="74" spans="1:25" ht="15.75">
      <c r="A74" s="45" t="s">
        <v>21</v>
      </c>
      <c r="B74" s="42">
        <v>951</v>
      </c>
      <c r="C74" s="42" t="s">
        <v>101</v>
      </c>
      <c r="D74" s="43"/>
      <c r="E74" s="44">
        <f>E75</f>
        <v>58.61</v>
      </c>
      <c r="F74" s="44">
        <f t="shared" si="25"/>
        <v>59.61</v>
      </c>
      <c r="G74" s="44">
        <f t="shared" si="25"/>
        <v>60.61</v>
      </c>
      <c r="H74" s="44">
        <f t="shared" si="25"/>
        <v>61.61</v>
      </c>
      <c r="I74" s="44">
        <f t="shared" si="25"/>
        <v>62.61</v>
      </c>
      <c r="J74" s="44">
        <f t="shared" si="25"/>
        <v>63.61</v>
      </c>
      <c r="K74" s="44">
        <f t="shared" si="25"/>
        <v>64.61</v>
      </c>
      <c r="L74" s="44">
        <f t="shared" si="25"/>
        <v>65.61</v>
      </c>
      <c r="M74" s="44">
        <f t="shared" si="25"/>
        <v>66.61</v>
      </c>
      <c r="N74" s="44">
        <f t="shared" si="25"/>
        <v>67.61</v>
      </c>
      <c r="O74" s="44">
        <f t="shared" si="25"/>
        <v>68.61</v>
      </c>
      <c r="P74" s="44">
        <f t="shared" si="25"/>
        <v>69.61</v>
      </c>
      <c r="Q74" s="44">
        <f t="shared" si="25"/>
        <v>70.61</v>
      </c>
      <c r="R74" s="44">
        <f t="shared" si="25"/>
        <v>71.61</v>
      </c>
      <c r="S74" s="44">
        <f t="shared" si="25"/>
        <v>72.61</v>
      </c>
      <c r="T74" s="44">
        <f t="shared" si="25"/>
        <v>73.61</v>
      </c>
      <c r="U74" s="44">
        <f t="shared" si="25"/>
        <v>74.61</v>
      </c>
      <c r="V74" s="44">
        <f t="shared" si="25"/>
        <v>75.61</v>
      </c>
      <c r="W74" s="44">
        <f t="shared" si="25"/>
        <v>76.61</v>
      </c>
      <c r="X74" s="44">
        <f t="shared" si="25"/>
        <v>58.6</v>
      </c>
      <c r="Y74" s="91">
        <f t="shared" si="2"/>
        <v>99.9829380651766</v>
      </c>
    </row>
    <row r="75" spans="1:25" ht="31.5">
      <c r="A75" s="35" t="s">
        <v>102</v>
      </c>
      <c r="B75" s="30">
        <v>951</v>
      </c>
      <c r="C75" s="31" t="s">
        <v>103</v>
      </c>
      <c r="D75" s="31"/>
      <c r="E75" s="34">
        <v>58.61</v>
      </c>
      <c r="F75" s="34">
        <v>59.61</v>
      </c>
      <c r="G75" s="34">
        <v>60.61</v>
      </c>
      <c r="H75" s="34">
        <v>61.61</v>
      </c>
      <c r="I75" s="34">
        <v>62.61</v>
      </c>
      <c r="J75" s="34">
        <v>63.61</v>
      </c>
      <c r="K75" s="34">
        <v>64.61</v>
      </c>
      <c r="L75" s="34">
        <v>65.61</v>
      </c>
      <c r="M75" s="34">
        <v>66.61</v>
      </c>
      <c r="N75" s="34">
        <v>67.61</v>
      </c>
      <c r="O75" s="34">
        <v>68.61</v>
      </c>
      <c r="P75" s="34">
        <v>69.61</v>
      </c>
      <c r="Q75" s="34">
        <v>70.61</v>
      </c>
      <c r="R75" s="34">
        <v>71.61</v>
      </c>
      <c r="S75" s="34">
        <v>72.61</v>
      </c>
      <c r="T75" s="34">
        <v>73.61</v>
      </c>
      <c r="U75" s="34">
        <v>74.61</v>
      </c>
      <c r="V75" s="34">
        <v>75.61</v>
      </c>
      <c r="W75" s="34">
        <v>76.61</v>
      </c>
      <c r="X75" s="34">
        <v>58.6</v>
      </c>
      <c r="Y75" s="91">
        <f aca="true" t="shared" si="26" ref="Y75:Y139">X75/E75*100</f>
        <v>99.9829380651766</v>
      </c>
    </row>
    <row r="76" spans="1:25" ht="16.5" thickBot="1">
      <c r="A76" s="7" t="s">
        <v>36</v>
      </c>
      <c r="B76" s="14">
        <v>951</v>
      </c>
      <c r="C76" s="8" t="s">
        <v>104</v>
      </c>
      <c r="D76" s="8"/>
      <c r="E76" s="9">
        <f>E77</f>
        <v>0</v>
      </c>
      <c r="F76" s="9">
        <f aca="true" t="shared" si="27" ref="F76:X77">F77</f>
        <v>1</v>
      </c>
      <c r="G76" s="9">
        <f t="shared" si="27"/>
        <v>2</v>
      </c>
      <c r="H76" s="9">
        <f t="shared" si="27"/>
        <v>3</v>
      </c>
      <c r="I76" s="9">
        <f t="shared" si="27"/>
        <v>4</v>
      </c>
      <c r="J76" s="9">
        <f t="shared" si="27"/>
        <v>5</v>
      </c>
      <c r="K76" s="9">
        <f t="shared" si="27"/>
        <v>6</v>
      </c>
      <c r="L76" s="9">
        <f t="shared" si="27"/>
        <v>7</v>
      </c>
      <c r="M76" s="9">
        <f t="shared" si="27"/>
        <v>8</v>
      </c>
      <c r="N76" s="9">
        <f t="shared" si="27"/>
        <v>9</v>
      </c>
      <c r="O76" s="9">
        <f t="shared" si="27"/>
        <v>10</v>
      </c>
      <c r="P76" s="9">
        <f t="shared" si="27"/>
        <v>11</v>
      </c>
      <c r="Q76" s="9">
        <f t="shared" si="27"/>
        <v>12</v>
      </c>
      <c r="R76" s="9">
        <f t="shared" si="27"/>
        <v>13</v>
      </c>
      <c r="S76" s="9">
        <f t="shared" si="27"/>
        <v>14</v>
      </c>
      <c r="T76" s="9">
        <f t="shared" si="27"/>
        <v>15</v>
      </c>
      <c r="U76" s="9">
        <f t="shared" si="27"/>
        <v>16</v>
      </c>
      <c r="V76" s="9">
        <f t="shared" si="27"/>
        <v>17</v>
      </c>
      <c r="W76" s="9">
        <f t="shared" si="27"/>
        <v>18</v>
      </c>
      <c r="X76" s="9">
        <f t="shared" si="27"/>
        <v>0</v>
      </c>
      <c r="Y76" s="91">
        <v>0</v>
      </c>
    </row>
    <row r="77" spans="1:25" ht="15.75">
      <c r="A77" s="45" t="s">
        <v>21</v>
      </c>
      <c r="B77" s="42">
        <v>951</v>
      </c>
      <c r="C77" s="42" t="s">
        <v>104</v>
      </c>
      <c r="D77" s="43"/>
      <c r="E77" s="44">
        <f>E78</f>
        <v>0</v>
      </c>
      <c r="F77" s="44">
        <f t="shared" si="27"/>
        <v>1</v>
      </c>
      <c r="G77" s="44">
        <f t="shared" si="27"/>
        <v>2</v>
      </c>
      <c r="H77" s="44">
        <f t="shared" si="27"/>
        <v>3</v>
      </c>
      <c r="I77" s="44">
        <f t="shared" si="27"/>
        <v>4</v>
      </c>
      <c r="J77" s="44">
        <f t="shared" si="27"/>
        <v>5</v>
      </c>
      <c r="K77" s="44">
        <f t="shared" si="27"/>
        <v>6</v>
      </c>
      <c r="L77" s="44">
        <f t="shared" si="27"/>
        <v>7</v>
      </c>
      <c r="M77" s="44">
        <f t="shared" si="27"/>
        <v>8</v>
      </c>
      <c r="N77" s="44">
        <f t="shared" si="27"/>
        <v>9</v>
      </c>
      <c r="O77" s="44">
        <f t="shared" si="27"/>
        <v>10</v>
      </c>
      <c r="P77" s="44">
        <f t="shared" si="27"/>
        <v>11</v>
      </c>
      <c r="Q77" s="44">
        <f t="shared" si="27"/>
        <v>12</v>
      </c>
      <c r="R77" s="44">
        <f t="shared" si="27"/>
        <v>13</v>
      </c>
      <c r="S77" s="44">
        <f t="shared" si="27"/>
        <v>14</v>
      </c>
      <c r="T77" s="44">
        <f t="shared" si="27"/>
        <v>15</v>
      </c>
      <c r="U77" s="44">
        <f t="shared" si="27"/>
        <v>16</v>
      </c>
      <c r="V77" s="44">
        <f t="shared" si="27"/>
        <v>17</v>
      </c>
      <c r="W77" s="44">
        <f t="shared" si="27"/>
        <v>18</v>
      </c>
      <c r="X77" s="44">
        <f t="shared" si="27"/>
        <v>0</v>
      </c>
      <c r="Y77" s="91">
        <v>0</v>
      </c>
    </row>
    <row r="78" spans="1:25" ht="34.5" customHeight="1">
      <c r="A78" s="35" t="s">
        <v>105</v>
      </c>
      <c r="B78" s="30">
        <v>951</v>
      </c>
      <c r="C78" s="31" t="s">
        <v>106</v>
      </c>
      <c r="D78" s="31"/>
      <c r="E78" s="34">
        <v>0</v>
      </c>
      <c r="F78" s="34">
        <v>1</v>
      </c>
      <c r="G78" s="34">
        <v>2</v>
      </c>
      <c r="H78" s="34">
        <v>3</v>
      </c>
      <c r="I78" s="34">
        <v>4</v>
      </c>
      <c r="J78" s="34">
        <v>5</v>
      </c>
      <c r="K78" s="34">
        <v>6</v>
      </c>
      <c r="L78" s="34">
        <v>7</v>
      </c>
      <c r="M78" s="34">
        <v>8</v>
      </c>
      <c r="N78" s="34">
        <v>9</v>
      </c>
      <c r="O78" s="34">
        <v>10</v>
      </c>
      <c r="P78" s="34">
        <v>11</v>
      </c>
      <c r="Q78" s="34">
        <v>12</v>
      </c>
      <c r="R78" s="34">
        <v>13</v>
      </c>
      <c r="S78" s="34">
        <v>14</v>
      </c>
      <c r="T78" s="34">
        <v>15</v>
      </c>
      <c r="U78" s="34">
        <v>16</v>
      </c>
      <c r="V78" s="34">
        <v>17</v>
      </c>
      <c r="W78" s="34">
        <v>18</v>
      </c>
      <c r="X78" s="34">
        <v>0</v>
      </c>
      <c r="Y78" s="91">
        <v>0</v>
      </c>
    </row>
    <row r="79" spans="1:25" ht="18.75" customHeight="1" thickBot="1">
      <c r="A79" s="40" t="s">
        <v>38</v>
      </c>
      <c r="B79" s="15">
        <v>951</v>
      </c>
      <c r="C79" s="8" t="s">
        <v>113</v>
      </c>
      <c r="D79" s="8"/>
      <c r="E79" s="9">
        <f>E80</f>
        <v>300</v>
      </c>
      <c r="F79" s="9">
        <f aca="true" t="shared" si="28" ref="F79:X80">F80</f>
        <v>301</v>
      </c>
      <c r="G79" s="9">
        <f t="shared" si="28"/>
        <v>302</v>
      </c>
      <c r="H79" s="9">
        <f t="shared" si="28"/>
        <v>303</v>
      </c>
      <c r="I79" s="9">
        <f t="shared" si="28"/>
        <v>304</v>
      </c>
      <c r="J79" s="9">
        <f t="shared" si="28"/>
        <v>305</v>
      </c>
      <c r="K79" s="9">
        <f t="shared" si="28"/>
        <v>306</v>
      </c>
      <c r="L79" s="9">
        <f t="shared" si="28"/>
        <v>307</v>
      </c>
      <c r="M79" s="9">
        <f t="shared" si="28"/>
        <v>308</v>
      </c>
      <c r="N79" s="9">
        <f t="shared" si="28"/>
        <v>309</v>
      </c>
      <c r="O79" s="9">
        <f t="shared" si="28"/>
        <v>310</v>
      </c>
      <c r="P79" s="9">
        <f t="shared" si="28"/>
        <v>311</v>
      </c>
      <c r="Q79" s="9">
        <f t="shared" si="28"/>
        <v>312</v>
      </c>
      <c r="R79" s="9">
        <f t="shared" si="28"/>
        <v>313</v>
      </c>
      <c r="S79" s="9">
        <f t="shared" si="28"/>
        <v>314</v>
      </c>
      <c r="T79" s="9">
        <f t="shared" si="28"/>
        <v>315</v>
      </c>
      <c r="U79" s="9">
        <f t="shared" si="28"/>
        <v>316</v>
      </c>
      <c r="V79" s="9">
        <f t="shared" si="28"/>
        <v>317</v>
      </c>
      <c r="W79" s="9">
        <f t="shared" si="28"/>
        <v>318</v>
      </c>
      <c r="X79" s="9">
        <f t="shared" si="28"/>
        <v>158.34</v>
      </c>
      <c r="Y79" s="91">
        <f t="shared" si="26"/>
        <v>52.78</v>
      </c>
    </row>
    <row r="80" spans="1:25" ht="22.5" customHeight="1">
      <c r="A80" s="45" t="s">
        <v>21</v>
      </c>
      <c r="B80" s="42">
        <v>951</v>
      </c>
      <c r="C80" s="42" t="s">
        <v>113</v>
      </c>
      <c r="D80" s="43"/>
      <c r="E80" s="44">
        <f>E81</f>
        <v>300</v>
      </c>
      <c r="F80" s="44">
        <f t="shared" si="28"/>
        <v>301</v>
      </c>
      <c r="G80" s="44">
        <f t="shared" si="28"/>
        <v>302</v>
      </c>
      <c r="H80" s="44">
        <f t="shared" si="28"/>
        <v>303</v>
      </c>
      <c r="I80" s="44">
        <f t="shared" si="28"/>
        <v>304</v>
      </c>
      <c r="J80" s="44">
        <f t="shared" si="28"/>
        <v>305</v>
      </c>
      <c r="K80" s="44">
        <f t="shared" si="28"/>
        <v>306</v>
      </c>
      <c r="L80" s="44">
        <f t="shared" si="28"/>
        <v>307</v>
      </c>
      <c r="M80" s="44">
        <f t="shared" si="28"/>
        <v>308</v>
      </c>
      <c r="N80" s="44">
        <f t="shared" si="28"/>
        <v>309</v>
      </c>
      <c r="O80" s="44">
        <f t="shared" si="28"/>
        <v>310</v>
      </c>
      <c r="P80" s="44">
        <f t="shared" si="28"/>
        <v>311</v>
      </c>
      <c r="Q80" s="44">
        <f t="shared" si="28"/>
        <v>312</v>
      </c>
      <c r="R80" s="44">
        <f t="shared" si="28"/>
        <v>313</v>
      </c>
      <c r="S80" s="44">
        <f t="shared" si="28"/>
        <v>314</v>
      </c>
      <c r="T80" s="44">
        <f t="shared" si="28"/>
        <v>315</v>
      </c>
      <c r="U80" s="44">
        <f t="shared" si="28"/>
        <v>316</v>
      </c>
      <c r="V80" s="44">
        <f t="shared" si="28"/>
        <v>317</v>
      </c>
      <c r="W80" s="44">
        <f t="shared" si="28"/>
        <v>318</v>
      </c>
      <c r="X80" s="44">
        <f t="shared" si="28"/>
        <v>158.34</v>
      </c>
      <c r="Y80" s="91">
        <f t="shared" si="26"/>
        <v>52.78</v>
      </c>
    </row>
    <row r="81" spans="1:25" ht="34.5" customHeight="1">
      <c r="A81" s="35" t="s">
        <v>114</v>
      </c>
      <c r="B81" s="30">
        <v>951</v>
      </c>
      <c r="C81" s="31" t="s">
        <v>115</v>
      </c>
      <c r="D81" s="31"/>
      <c r="E81" s="34">
        <v>300</v>
      </c>
      <c r="F81" s="34">
        <v>301</v>
      </c>
      <c r="G81" s="34">
        <v>302</v>
      </c>
      <c r="H81" s="34">
        <v>303</v>
      </c>
      <c r="I81" s="34">
        <v>304</v>
      </c>
      <c r="J81" s="34">
        <v>305</v>
      </c>
      <c r="K81" s="34">
        <v>306</v>
      </c>
      <c r="L81" s="34">
        <v>307</v>
      </c>
      <c r="M81" s="34">
        <v>308</v>
      </c>
      <c r="N81" s="34">
        <v>309</v>
      </c>
      <c r="O81" s="34">
        <v>310</v>
      </c>
      <c r="P81" s="34">
        <v>311</v>
      </c>
      <c r="Q81" s="34">
        <v>312</v>
      </c>
      <c r="R81" s="34">
        <v>313</v>
      </c>
      <c r="S81" s="34">
        <v>314</v>
      </c>
      <c r="T81" s="34">
        <v>315</v>
      </c>
      <c r="U81" s="34">
        <v>316</v>
      </c>
      <c r="V81" s="34">
        <v>317</v>
      </c>
      <c r="W81" s="34">
        <v>318</v>
      </c>
      <c r="X81" s="34">
        <v>158.34</v>
      </c>
      <c r="Y81" s="91">
        <f t="shared" si="26"/>
        <v>52.78</v>
      </c>
    </row>
    <row r="82" spans="1:25" ht="16.5" thickBot="1">
      <c r="A82" s="12" t="s">
        <v>87</v>
      </c>
      <c r="B82" s="14">
        <v>951</v>
      </c>
      <c r="C82" s="10" t="s">
        <v>88</v>
      </c>
      <c r="D82" s="10"/>
      <c r="E82" s="11">
        <f>E83</f>
        <v>10874.7</v>
      </c>
      <c r="F82" s="11">
        <f aca="true" t="shared" si="29" ref="F82:X82">F83</f>
        <v>10875.7</v>
      </c>
      <c r="G82" s="11">
        <f t="shared" si="29"/>
        <v>10876.7</v>
      </c>
      <c r="H82" s="11">
        <f t="shared" si="29"/>
        <v>10877.7</v>
      </c>
      <c r="I82" s="11">
        <f t="shared" si="29"/>
        <v>10878.7</v>
      </c>
      <c r="J82" s="11">
        <f t="shared" si="29"/>
        <v>10879.7</v>
      </c>
      <c r="K82" s="11">
        <f t="shared" si="29"/>
        <v>10880.7</v>
      </c>
      <c r="L82" s="11">
        <f t="shared" si="29"/>
        <v>10881.7</v>
      </c>
      <c r="M82" s="11">
        <f t="shared" si="29"/>
        <v>10882.7</v>
      </c>
      <c r="N82" s="11">
        <f t="shared" si="29"/>
        <v>10883.7</v>
      </c>
      <c r="O82" s="11">
        <f t="shared" si="29"/>
        <v>10884.7</v>
      </c>
      <c r="P82" s="11">
        <f t="shared" si="29"/>
        <v>10885.7</v>
      </c>
      <c r="Q82" s="11">
        <f t="shared" si="29"/>
        <v>10886.7</v>
      </c>
      <c r="R82" s="11">
        <f t="shared" si="29"/>
        <v>10887.7</v>
      </c>
      <c r="S82" s="11">
        <f t="shared" si="29"/>
        <v>10888.7</v>
      </c>
      <c r="T82" s="11">
        <f t="shared" si="29"/>
        <v>10889.7</v>
      </c>
      <c r="U82" s="11">
        <f t="shared" si="29"/>
        <v>10890.7</v>
      </c>
      <c r="V82" s="11">
        <f t="shared" si="29"/>
        <v>10891.7</v>
      </c>
      <c r="W82" s="11">
        <f t="shared" si="29"/>
        <v>10892.7</v>
      </c>
      <c r="X82" s="11">
        <f t="shared" si="29"/>
        <v>10874.7</v>
      </c>
      <c r="Y82" s="91">
        <f t="shared" si="26"/>
        <v>100</v>
      </c>
    </row>
    <row r="83" spans="1:25" ht="15.75">
      <c r="A83" s="45" t="s">
        <v>21</v>
      </c>
      <c r="B83" s="42">
        <v>951</v>
      </c>
      <c r="C83" s="42" t="s">
        <v>88</v>
      </c>
      <c r="D83" s="43"/>
      <c r="E83" s="44">
        <f>E84+E86</f>
        <v>10874.7</v>
      </c>
      <c r="F83" s="44">
        <f aca="true" t="shared" si="30" ref="F83:X83">F84+F86</f>
        <v>10875.7</v>
      </c>
      <c r="G83" s="44">
        <f t="shared" si="30"/>
        <v>10876.7</v>
      </c>
      <c r="H83" s="44">
        <f t="shared" si="30"/>
        <v>10877.7</v>
      </c>
      <c r="I83" s="44">
        <f t="shared" si="30"/>
        <v>10878.7</v>
      </c>
      <c r="J83" s="44">
        <f t="shared" si="30"/>
        <v>10879.7</v>
      </c>
      <c r="K83" s="44">
        <f t="shared" si="30"/>
        <v>10880.7</v>
      </c>
      <c r="L83" s="44">
        <f t="shared" si="30"/>
        <v>10881.7</v>
      </c>
      <c r="M83" s="44">
        <f t="shared" si="30"/>
        <v>10882.7</v>
      </c>
      <c r="N83" s="44">
        <f t="shared" si="30"/>
        <v>10883.7</v>
      </c>
      <c r="O83" s="44">
        <f t="shared" si="30"/>
        <v>10884.7</v>
      </c>
      <c r="P83" s="44">
        <f t="shared" si="30"/>
        <v>10885.7</v>
      </c>
      <c r="Q83" s="44">
        <f t="shared" si="30"/>
        <v>10886.7</v>
      </c>
      <c r="R83" s="44">
        <f t="shared" si="30"/>
        <v>10887.7</v>
      </c>
      <c r="S83" s="44">
        <f t="shared" si="30"/>
        <v>10888.7</v>
      </c>
      <c r="T83" s="44">
        <f t="shared" si="30"/>
        <v>10889.7</v>
      </c>
      <c r="U83" s="44">
        <f t="shared" si="30"/>
        <v>10890.7</v>
      </c>
      <c r="V83" s="44">
        <f t="shared" si="30"/>
        <v>10891.7</v>
      </c>
      <c r="W83" s="44">
        <f t="shared" si="30"/>
        <v>10892.7</v>
      </c>
      <c r="X83" s="44">
        <f t="shared" si="30"/>
        <v>10874.7</v>
      </c>
      <c r="Y83" s="91">
        <f t="shared" si="26"/>
        <v>100</v>
      </c>
    </row>
    <row r="84" spans="1:25" ht="15.75">
      <c r="A84" s="4" t="s">
        <v>37</v>
      </c>
      <c r="B84" s="16">
        <v>951</v>
      </c>
      <c r="C84" s="5" t="s">
        <v>89</v>
      </c>
      <c r="D84" s="5"/>
      <c r="E84" s="6">
        <f>E85</f>
        <v>0</v>
      </c>
      <c r="F84" s="6">
        <f aca="true" t="shared" si="31" ref="F84:X84">F85</f>
        <v>1</v>
      </c>
      <c r="G84" s="6">
        <f t="shared" si="31"/>
        <v>2</v>
      </c>
      <c r="H84" s="6">
        <f t="shared" si="31"/>
        <v>3</v>
      </c>
      <c r="I84" s="6">
        <f t="shared" si="31"/>
        <v>4</v>
      </c>
      <c r="J84" s="6">
        <f t="shared" si="31"/>
        <v>5</v>
      </c>
      <c r="K84" s="6">
        <f t="shared" si="31"/>
        <v>6</v>
      </c>
      <c r="L84" s="6">
        <f t="shared" si="31"/>
        <v>7</v>
      </c>
      <c r="M84" s="6">
        <f t="shared" si="31"/>
        <v>8</v>
      </c>
      <c r="N84" s="6">
        <f t="shared" si="31"/>
        <v>9</v>
      </c>
      <c r="O84" s="6">
        <f t="shared" si="31"/>
        <v>10</v>
      </c>
      <c r="P84" s="6">
        <f t="shared" si="31"/>
        <v>11</v>
      </c>
      <c r="Q84" s="6">
        <f t="shared" si="31"/>
        <v>12</v>
      </c>
      <c r="R84" s="6">
        <f t="shared" si="31"/>
        <v>13</v>
      </c>
      <c r="S84" s="6">
        <f t="shared" si="31"/>
        <v>14</v>
      </c>
      <c r="T84" s="6">
        <f t="shared" si="31"/>
        <v>15</v>
      </c>
      <c r="U84" s="6">
        <f t="shared" si="31"/>
        <v>16</v>
      </c>
      <c r="V84" s="6">
        <f t="shared" si="31"/>
        <v>17</v>
      </c>
      <c r="W84" s="6">
        <f t="shared" si="31"/>
        <v>18</v>
      </c>
      <c r="X84" s="6">
        <f t="shared" si="31"/>
        <v>0</v>
      </c>
      <c r="Y84" s="91">
        <v>0</v>
      </c>
    </row>
    <row r="85" spans="1:25" ht="31.5">
      <c r="A85" s="35" t="s">
        <v>90</v>
      </c>
      <c r="B85" s="30">
        <v>951</v>
      </c>
      <c r="C85" s="31" t="s">
        <v>91</v>
      </c>
      <c r="D85" s="31"/>
      <c r="E85" s="34">
        <v>0</v>
      </c>
      <c r="F85" s="34">
        <v>1</v>
      </c>
      <c r="G85" s="34">
        <v>2</v>
      </c>
      <c r="H85" s="34">
        <v>3</v>
      </c>
      <c r="I85" s="34">
        <v>4</v>
      </c>
      <c r="J85" s="34">
        <v>5</v>
      </c>
      <c r="K85" s="34">
        <v>6</v>
      </c>
      <c r="L85" s="34">
        <v>7</v>
      </c>
      <c r="M85" s="34">
        <v>8</v>
      </c>
      <c r="N85" s="34">
        <v>9</v>
      </c>
      <c r="O85" s="34">
        <v>10</v>
      </c>
      <c r="P85" s="34">
        <v>11</v>
      </c>
      <c r="Q85" s="34">
        <v>12</v>
      </c>
      <c r="R85" s="34">
        <v>13</v>
      </c>
      <c r="S85" s="34">
        <v>14</v>
      </c>
      <c r="T85" s="34">
        <v>15</v>
      </c>
      <c r="U85" s="34">
        <v>16</v>
      </c>
      <c r="V85" s="34">
        <v>17</v>
      </c>
      <c r="W85" s="34">
        <v>18</v>
      </c>
      <c r="X85" s="34">
        <v>0</v>
      </c>
      <c r="Y85" s="91">
        <v>0</v>
      </c>
    </row>
    <row r="86" spans="1:25" ht="19.5" customHeight="1">
      <c r="A86" s="27" t="s">
        <v>92</v>
      </c>
      <c r="B86" s="16">
        <v>951</v>
      </c>
      <c r="C86" s="5" t="s">
        <v>93</v>
      </c>
      <c r="D86" s="5"/>
      <c r="E86" s="6">
        <f>E87+E88</f>
        <v>10874.7</v>
      </c>
      <c r="F86" s="6">
        <f aca="true" t="shared" si="32" ref="F86:X86">F87+F88</f>
        <v>10874.7</v>
      </c>
      <c r="G86" s="6">
        <f t="shared" si="32"/>
        <v>10874.7</v>
      </c>
      <c r="H86" s="6">
        <f t="shared" si="32"/>
        <v>10874.7</v>
      </c>
      <c r="I86" s="6">
        <f t="shared" si="32"/>
        <v>10874.7</v>
      </c>
      <c r="J86" s="6">
        <f t="shared" si="32"/>
        <v>10874.7</v>
      </c>
      <c r="K86" s="6">
        <f t="shared" si="32"/>
        <v>10874.7</v>
      </c>
      <c r="L86" s="6">
        <f t="shared" si="32"/>
        <v>10874.7</v>
      </c>
      <c r="M86" s="6">
        <f t="shared" si="32"/>
        <v>10874.7</v>
      </c>
      <c r="N86" s="6">
        <f t="shared" si="32"/>
        <v>10874.7</v>
      </c>
      <c r="O86" s="6">
        <f t="shared" si="32"/>
        <v>10874.7</v>
      </c>
      <c r="P86" s="6">
        <f t="shared" si="32"/>
        <v>10874.7</v>
      </c>
      <c r="Q86" s="6">
        <f t="shared" si="32"/>
        <v>10874.7</v>
      </c>
      <c r="R86" s="6">
        <f t="shared" si="32"/>
        <v>10874.7</v>
      </c>
      <c r="S86" s="6">
        <f t="shared" si="32"/>
        <v>10874.7</v>
      </c>
      <c r="T86" s="6">
        <f t="shared" si="32"/>
        <v>10874.7</v>
      </c>
      <c r="U86" s="6">
        <f t="shared" si="32"/>
        <v>10874.7</v>
      </c>
      <c r="V86" s="6">
        <f t="shared" si="32"/>
        <v>10874.7</v>
      </c>
      <c r="W86" s="6">
        <f t="shared" si="32"/>
        <v>10874.7</v>
      </c>
      <c r="X86" s="6">
        <f t="shared" si="32"/>
        <v>10874.7</v>
      </c>
      <c r="Y86" s="91">
        <f t="shared" si="26"/>
        <v>100</v>
      </c>
    </row>
    <row r="87" spans="1:25" ht="31.5">
      <c r="A87" s="29" t="s">
        <v>94</v>
      </c>
      <c r="B87" s="30">
        <v>951</v>
      </c>
      <c r="C87" s="31" t="s">
        <v>95</v>
      </c>
      <c r="D87" s="31"/>
      <c r="E87" s="34">
        <v>8927.1</v>
      </c>
      <c r="F87" s="34">
        <v>8927.1</v>
      </c>
      <c r="G87" s="34">
        <v>8927.1</v>
      </c>
      <c r="H87" s="34">
        <v>8927.1</v>
      </c>
      <c r="I87" s="34">
        <v>8927.1</v>
      </c>
      <c r="J87" s="34">
        <v>8927.1</v>
      </c>
      <c r="K87" s="34">
        <v>8927.1</v>
      </c>
      <c r="L87" s="34">
        <v>8927.1</v>
      </c>
      <c r="M87" s="34">
        <v>8927.1</v>
      </c>
      <c r="N87" s="34">
        <v>8927.1</v>
      </c>
      <c r="O87" s="34">
        <v>8927.1</v>
      </c>
      <c r="P87" s="34">
        <v>8927.1</v>
      </c>
      <c r="Q87" s="34">
        <v>8927.1</v>
      </c>
      <c r="R87" s="34">
        <v>8927.1</v>
      </c>
      <c r="S87" s="34">
        <v>8927.1</v>
      </c>
      <c r="T87" s="34">
        <v>8927.1</v>
      </c>
      <c r="U87" s="34">
        <v>8927.1</v>
      </c>
      <c r="V87" s="34">
        <v>8927.1</v>
      </c>
      <c r="W87" s="34">
        <v>8927.1</v>
      </c>
      <c r="X87" s="34">
        <v>8927.1</v>
      </c>
      <c r="Y87" s="91">
        <f t="shared" si="26"/>
        <v>100</v>
      </c>
    </row>
    <row r="88" spans="1:25" ht="31.5">
      <c r="A88" s="29" t="s">
        <v>96</v>
      </c>
      <c r="B88" s="30">
        <v>951</v>
      </c>
      <c r="C88" s="31" t="s">
        <v>97</v>
      </c>
      <c r="D88" s="31"/>
      <c r="E88" s="34">
        <v>1947.6</v>
      </c>
      <c r="F88" s="34">
        <v>1947.6</v>
      </c>
      <c r="G88" s="34">
        <v>1947.6</v>
      </c>
      <c r="H88" s="34">
        <v>1947.6</v>
      </c>
      <c r="I88" s="34">
        <v>1947.6</v>
      </c>
      <c r="J88" s="34">
        <v>1947.6</v>
      </c>
      <c r="K88" s="34">
        <v>1947.6</v>
      </c>
      <c r="L88" s="34">
        <v>1947.6</v>
      </c>
      <c r="M88" s="34">
        <v>1947.6</v>
      </c>
      <c r="N88" s="34">
        <v>1947.6</v>
      </c>
      <c r="O88" s="34">
        <v>1947.6</v>
      </c>
      <c r="P88" s="34">
        <v>1947.6</v>
      </c>
      <c r="Q88" s="34">
        <v>1947.6</v>
      </c>
      <c r="R88" s="34">
        <v>1947.6</v>
      </c>
      <c r="S88" s="34">
        <v>1947.6</v>
      </c>
      <c r="T88" s="34">
        <v>1947.6</v>
      </c>
      <c r="U88" s="34">
        <v>1947.6</v>
      </c>
      <c r="V88" s="34">
        <v>1947.6</v>
      </c>
      <c r="W88" s="34">
        <v>1947.6</v>
      </c>
      <c r="X88" s="34">
        <v>1947.6</v>
      </c>
      <c r="Y88" s="91">
        <f t="shared" si="26"/>
        <v>100</v>
      </c>
    </row>
    <row r="89" spans="1:25" ht="32.25" thickBot="1">
      <c r="A89" s="67" t="s">
        <v>30</v>
      </c>
      <c r="B89" s="14">
        <v>951</v>
      </c>
      <c r="C89" s="8" t="s">
        <v>65</v>
      </c>
      <c r="D89" s="8"/>
      <c r="E89" s="9">
        <f>E90</f>
        <v>80</v>
      </c>
      <c r="F89" s="9">
        <f aca="true" t="shared" si="33" ref="F89:X90">F90</f>
        <v>81</v>
      </c>
      <c r="G89" s="9">
        <f t="shared" si="33"/>
        <v>82</v>
      </c>
      <c r="H89" s="9">
        <f t="shared" si="33"/>
        <v>83</v>
      </c>
      <c r="I89" s="9">
        <f t="shared" si="33"/>
        <v>84</v>
      </c>
      <c r="J89" s="9">
        <f t="shared" si="33"/>
        <v>85</v>
      </c>
      <c r="K89" s="9">
        <f t="shared" si="33"/>
        <v>86</v>
      </c>
      <c r="L89" s="9">
        <f t="shared" si="33"/>
        <v>87</v>
      </c>
      <c r="M89" s="9">
        <f t="shared" si="33"/>
        <v>88</v>
      </c>
      <c r="N89" s="9">
        <f t="shared" si="33"/>
        <v>89</v>
      </c>
      <c r="O89" s="9">
        <f t="shared" si="33"/>
        <v>90</v>
      </c>
      <c r="P89" s="9">
        <f t="shared" si="33"/>
        <v>91</v>
      </c>
      <c r="Q89" s="9">
        <f t="shared" si="33"/>
        <v>92</v>
      </c>
      <c r="R89" s="9">
        <f t="shared" si="33"/>
        <v>93</v>
      </c>
      <c r="S89" s="9">
        <f t="shared" si="33"/>
        <v>94</v>
      </c>
      <c r="T89" s="9">
        <f t="shared" si="33"/>
        <v>95</v>
      </c>
      <c r="U89" s="9">
        <f t="shared" si="33"/>
        <v>96</v>
      </c>
      <c r="V89" s="9">
        <f t="shared" si="33"/>
        <v>97</v>
      </c>
      <c r="W89" s="9">
        <f t="shared" si="33"/>
        <v>98</v>
      </c>
      <c r="X89" s="9">
        <f t="shared" si="33"/>
        <v>0</v>
      </c>
      <c r="Y89" s="91">
        <f t="shared" si="26"/>
        <v>0</v>
      </c>
    </row>
    <row r="90" spans="1:25" ht="21.75" customHeight="1">
      <c r="A90" s="45" t="s">
        <v>21</v>
      </c>
      <c r="B90" s="42">
        <v>951</v>
      </c>
      <c r="C90" s="42" t="s">
        <v>65</v>
      </c>
      <c r="D90" s="43"/>
      <c r="E90" s="44">
        <f>E91</f>
        <v>80</v>
      </c>
      <c r="F90" s="44">
        <f t="shared" si="33"/>
        <v>81</v>
      </c>
      <c r="G90" s="44">
        <f t="shared" si="33"/>
        <v>82</v>
      </c>
      <c r="H90" s="44">
        <f t="shared" si="33"/>
        <v>83</v>
      </c>
      <c r="I90" s="44">
        <f t="shared" si="33"/>
        <v>84</v>
      </c>
      <c r="J90" s="44">
        <f t="shared" si="33"/>
        <v>85</v>
      </c>
      <c r="K90" s="44">
        <f t="shared" si="33"/>
        <v>86</v>
      </c>
      <c r="L90" s="44">
        <f t="shared" si="33"/>
        <v>87</v>
      </c>
      <c r="M90" s="44">
        <f t="shared" si="33"/>
        <v>88</v>
      </c>
      <c r="N90" s="44">
        <f t="shared" si="33"/>
        <v>89</v>
      </c>
      <c r="O90" s="44">
        <f t="shared" si="33"/>
        <v>90</v>
      </c>
      <c r="P90" s="44">
        <f t="shared" si="33"/>
        <v>91</v>
      </c>
      <c r="Q90" s="44">
        <f t="shared" si="33"/>
        <v>92</v>
      </c>
      <c r="R90" s="44">
        <f t="shared" si="33"/>
        <v>93</v>
      </c>
      <c r="S90" s="44">
        <f t="shared" si="33"/>
        <v>94</v>
      </c>
      <c r="T90" s="44">
        <f t="shared" si="33"/>
        <v>95</v>
      </c>
      <c r="U90" s="44">
        <f t="shared" si="33"/>
        <v>96</v>
      </c>
      <c r="V90" s="44">
        <f t="shared" si="33"/>
        <v>97</v>
      </c>
      <c r="W90" s="44">
        <f t="shared" si="33"/>
        <v>98</v>
      </c>
      <c r="X90" s="44">
        <f t="shared" si="33"/>
        <v>0</v>
      </c>
      <c r="Y90" s="91">
        <f t="shared" si="26"/>
        <v>0</v>
      </c>
    </row>
    <row r="91" spans="1:25" ht="34.5" customHeight="1">
      <c r="A91" s="29" t="s">
        <v>66</v>
      </c>
      <c r="B91" s="30">
        <v>951</v>
      </c>
      <c r="C91" s="31" t="s">
        <v>67</v>
      </c>
      <c r="D91" s="31"/>
      <c r="E91" s="34">
        <v>80</v>
      </c>
      <c r="F91" s="34">
        <v>81</v>
      </c>
      <c r="G91" s="34">
        <v>82</v>
      </c>
      <c r="H91" s="34">
        <v>83</v>
      </c>
      <c r="I91" s="34">
        <v>84</v>
      </c>
      <c r="J91" s="34">
        <v>85</v>
      </c>
      <c r="K91" s="34">
        <v>86</v>
      </c>
      <c r="L91" s="34">
        <v>87</v>
      </c>
      <c r="M91" s="34">
        <v>88</v>
      </c>
      <c r="N91" s="34">
        <v>89</v>
      </c>
      <c r="O91" s="34">
        <v>90</v>
      </c>
      <c r="P91" s="34">
        <v>91</v>
      </c>
      <c r="Q91" s="34">
        <v>92</v>
      </c>
      <c r="R91" s="34">
        <v>93</v>
      </c>
      <c r="S91" s="34">
        <v>94</v>
      </c>
      <c r="T91" s="34">
        <v>95</v>
      </c>
      <c r="U91" s="34">
        <v>96</v>
      </c>
      <c r="V91" s="34">
        <v>97</v>
      </c>
      <c r="W91" s="34">
        <v>98</v>
      </c>
      <c r="X91" s="34">
        <v>0</v>
      </c>
      <c r="Y91" s="91">
        <f t="shared" si="26"/>
        <v>0</v>
      </c>
    </row>
    <row r="92" spans="1:25" ht="34.5" customHeight="1" thickBot="1">
      <c r="A92" s="7" t="s">
        <v>219</v>
      </c>
      <c r="B92" s="87">
        <v>951</v>
      </c>
      <c r="C92" s="88" t="s">
        <v>221</v>
      </c>
      <c r="D92" s="88"/>
      <c r="E92" s="9">
        <f>E93</f>
        <v>1995.41</v>
      </c>
      <c r="F92" s="9">
        <f aca="true" t="shared" si="34" ref="F92:X93">F93</f>
        <v>1996.41</v>
      </c>
      <c r="G92" s="9">
        <f t="shared" si="34"/>
        <v>1997.41</v>
      </c>
      <c r="H92" s="9">
        <f t="shared" si="34"/>
        <v>1998.41</v>
      </c>
      <c r="I92" s="9">
        <f t="shared" si="34"/>
        <v>1999.41</v>
      </c>
      <c r="J92" s="9">
        <f t="shared" si="34"/>
        <v>2000.41</v>
      </c>
      <c r="K92" s="9">
        <f t="shared" si="34"/>
        <v>2001.41</v>
      </c>
      <c r="L92" s="9">
        <f t="shared" si="34"/>
        <v>2002.41</v>
      </c>
      <c r="M92" s="9">
        <f t="shared" si="34"/>
        <v>2003.41</v>
      </c>
      <c r="N92" s="9">
        <f t="shared" si="34"/>
        <v>2004.41</v>
      </c>
      <c r="O92" s="9">
        <f t="shared" si="34"/>
        <v>2005.41</v>
      </c>
      <c r="P92" s="9">
        <f t="shared" si="34"/>
        <v>2006.41</v>
      </c>
      <c r="Q92" s="9">
        <f t="shared" si="34"/>
        <v>2007.41</v>
      </c>
      <c r="R92" s="9">
        <f t="shared" si="34"/>
        <v>2008.41</v>
      </c>
      <c r="S92" s="9">
        <f t="shared" si="34"/>
        <v>2009.41</v>
      </c>
      <c r="T92" s="9">
        <f t="shared" si="34"/>
        <v>2010.41</v>
      </c>
      <c r="U92" s="9">
        <f t="shared" si="34"/>
        <v>2011.41</v>
      </c>
      <c r="V92" s="9">
        <f t="shared" si="34"/>
        <v>2012.41</v>
      </c>
      <c r="W92" s="9">
        <f t="shared" si="34"/>
        <v>2013.41</v>
      </c>
      <c r="X92" s="9">
        <f t="shared" si="34"/>
        <v>1995.4</v>
      </c>
      <c r="Y92" s="91">
        <f t="shared" si="26"/>
        <v>99.99949884986043</v>
      </c>
    </row>
    <row r="93" spans="1:25" ht="23.25" customHeight="1">
      <c r="A93" s="45" t="s">
        <v>21</v>
      </c>
      <c r="B93" s="85">
        <v>951</v>
      </c>
      <c r="C93" s="86" t="s">
        <v>221</v>
      </c>
      <c r="D93" s="86"/>
      <c r="E93" s="66">
        <f>E94</f>
        <v>1995.41</v>
      </c>
      <c r="F93" s="66">
        <f t="shared" si="34"/>
        <v>1996.41</v>
      </c>
      <c r="G93" s="66">
        <f t="shared" si="34"/>
        <v>1997.41</v>
      </c>
      <c r="H93" s="66">
        <f t="shared" si="34"/>
        <v>1998.41</v>
      </c>
      <c r="I93" s="66">
        <f t="shared" si="34"/>
        <v>1999.41</v>
      </c>
      <c r="J93" s="66">
        <f t="shared" si="34"/>
        <v>2000.41</v>
      </c>
      <c r="K93" s="66">
        <f t="shared" si="34"/>
        <v>2001.41</v>
      </c>
      <c r="L93" s="66">
        <f t="shared" si="34"/>
        <v>2002.41</v>
      </c>
      <c r="M93" s="66">
        <f t="shared" si="34"/>
        <v>2003.41</v>
      </c>
      <c r="N93" s="66">
        <f t="shared" si="34"/>
        <v>2004.41</v>
      </c>
      <c r="O93" s="66">
        <f t="shared" si="34"/>
        <v>2005.41</v>
      </c>
      <c r="P93" s="66">
        <f t="shared" si="34"/>
        <v>2006.41</v>
      </c>
      <c r="Q93" s="66">
        <f t="shared" si="34"/>
        <v>2007.41</v>
      </c>
      <c r="R93" s="66">
        <f t="shared" si="34"/>
        <v>2008.41</v>
      </c>
      <c r="S93" s="66">
        <f t="shared" si="34"/>
        <v>2009.41</v>
      </c>
      <c r="T93" s="66">
        <f t="shared" si="34"/>
        <v>2010.41</v>
      </c>
      <c r="U93" s="66">
        <f t="shared" si="34"/>
        <v>2011.41</v>
      </c>
      <c r="V93" s="66">
        <f t="shared" si="34"/>
        <v>2012.41</v>
      </c>
      <c r="W93" s="66">
        <f t="shared" si="34"/>
        <v>2013.41</v>
      </c>
      <c r="X93" s="66">
        <f t="shared" si="34"/>
        <v>1995.4</v>
      </c>
      <c r="Y93" s="91">
        <f t="shared" si="26"/>
        <v>99.99949884986043</v>
      </c>
    </row>
    <row r="94" spans="1:25" ht="48.75" customHeight="1">
      <c r="A94" s="29" t="s">
        <v>220</v>
      </c>
      <c r="B94" s="83">
        <v>951</v>
      </c>
      <c r="C94" s="84" t="s">
        <v>222</v>
      </c>
      <c r="D94" s="84"/>
      <c r="E94" s="34">
        <v>1995.41</v>
      </c>
      <c r="F94" s="34">
        <v>1996.41</v>
      </c>
      <c r="G94" s="34">
        <v>1997.41</v>
      </c>
      <c r="H94" s="34">
        <v>1998.41</v>
      </c>
      <c r="I94" s="34">
        <v>1999.41</v>
      </c>
      <c r="J94" s="34">
        <v>2000.41</v>
      </c>
      <c r="K94" s="34">
        <v>2001.41</v>
      </c>
      <c r="L94" s="34">
        <v>2002.41</v>
      </c>
      <c r="M94" s="34">
        <v>2003.41</v>
      </c>
      <c r="N94" s="34">
        <v>2004.41</v>
      </c>
      <c r="O94" s="34">
        <v>2005.41</v>
      </c>
      <c r="P94" s="34">
        <v>2006.41</v>
      </c>
      <c r="Q94" s="34">
        <v>2007.41</v>
      </c>
      <c r="R94" s="34">
        <v>2008.41</v>
      </c>
      <c r="S94" s="34">
        <v>2009.41</v>
      </c>
      <c r="T94" s="34">
        <v>2010.41</v>
      </c>
      <c r="U94" s="34">
        <v>2011.41</v>
      </c>
      <c r="V94" s="34">
        <v>2012.41</v>
      </c>
      <c r="W94" s="34">
        <v>2013.41</v>
      </c>
      <c r="X94" s="34">
        <v>1995.4</v>
      </c>
      <c r="Y94" s="91">
        <f t="shared" si="26"/>
        <v>99.99949884986043</v>
      </c>
    </row>
    <row r="95" spans="1:25" ht="38.25" thickBot="1">
      <c r="A95" s="57" t="s">
        <v>39</v>
      </c>
      <c r="B95" s="58" t="s">
        <v>3</v>
      </c>
      <c r="C95" s="59" t="s">
        <v>40</v>
      </c>
      <c r="D95" s="59"/>
      <c r="E95" s="98">
        <f>E96+E141</f>
        <v>82696.52399999999</v>
      </c>
      <c r="F95" s="98">
        <f aca="true" t="shared" si="35" ref="F95:X95">F96+F141</f>
        <v>82712.52399999999</v>
      </c>
      <c r="G95" s="98">
        <f t="shared" si="35"/>
        <v>82728.52399999999</v>
      </c>
      <c r="H95" s="98">
        <f t="shared" si="35"/>
        <v>82744.52399999999</v>
      </c>
      <c r="I95" s="98">
        <f t="shared" si="35"/>
        <v>82760.52399999999</v>
      </c>
      <c r="J95" s="98">
        <f t="shared" si="35"/>
        <v>82776.52399999999</v>
      </c>
      <c r="K95" s="98">
        <f t="shared" si="35"/>
        <v>82792.52399999999</v>
      </c>
      <c r="L95" s="98">
        <f t="shared" si="35"/>
        <v>82808.52399999999</v>
      </c>
      <c r="M95" s="98">
        <f t="shared" si="35"/>
        <v>82824.52399999999</v>
      </c>
      <c r="N95" s="98">
        <f t="shared" si="35"/>
        <v>82840.52399999999</v>
      </c>
      <c r="O95" s="98">
        <f t="shared" si="35"/>
        <v>82856.52399999999</v>
      </c>
      <c r="P95" s="98">
        <f t="shared" si="35"/>
        <v>82872.52399999999</v>
      </c>
      <c r="Q95" s="98">
        <f t="shared" si="35"/>
        <v>82888.52399999999</v>
      </c>
      <c r="R95" s="98">
        <f t="shared" si="35"/>
        <v>82904.52399999999</v>
      </c>
      <c r="S95" s="98">
        <f t="shared" si="35"/>
        <v>82920.52399999999</v>
      </c>
      <c r="T95" s="98">
        <f t="shared" si="35"/>
        <v>82936.52399999999</v>
      </c>
      <c r="U95" s="98">
        <f t="shared" si="35"/>
        <v>82952.52399999999</v>
      </c>
      <c r="V95" s="98">
        <f t="shared" si="35"/>
        <v>82968.52399999999</v>
      </c>
      <c r="W95" s="98">
        <f t="shared" si="35"/>
        <v>82984.52399999999</v>
      </c>
      <c r="X95" s="98">
        <f t="shared" si="35"/>
        <v>77123.78</v>
      </c>
      <c r="Y95" s="91">
        <f t="shared" si="26"/>
        <v>93.26121131766071</v>
      </c>
    </row>
    <row r="96" spans="1:25" ht="18.75">
      <c r="A96" s="45" t="s">
        <v>21</v>
      </c>
      <c r="B96" s="42">
        <v>951</v>
      </c>
      <c r="C96" s="42" t="s">
        <v>40</v>
      </c>
      <c r="D96" s="43"/>
      <c r="E96" s="99">
        <f>E97+E98+E102+E106+E108+E109+E121+E123+E125+E129+E131+E133+E135+E137+E139+E127+E104</f>
        <v>80054.02399999999</v>
      </c>
      <c r="F96" s="99">
        <f aca="true" t="shared" si="36" ref="F96:X96">F97+F98+F102+F106+F108+F109+F121+F123+F125+F129+F131+F133+F135+F137+F139+F127+F104</f>
        <v>80067.02399999999</v>
      </c>
      <c r="G96" s="99">
        <f t="shared" si="36"/>
        <v>80080.02399999999</v>
      </c>
      <c r="H96" s="99">
        <f t="shared" si="36"/>
        <v>80093.02399999999</v>
      </c>
      <c r="I96" s="99">
        <f t="shared" si="36"/>
        <v>80106.02399999999</v>
      </c>
      <c r="J96" s="99">
        <f t="shared" si="36"/>
        <v>80119.02399999999</v>
      </c>
      <c r="K96" s="99">
        <f t="shared" si="36"/>
        <v>80132.02399999999</v>
      </c>
      <c r="L96" s="99">
        <f t="shared" si="36"/>
        <v>80145.02399999999</v>
      </c>
      <c r="M96" s="99">
        <f t="shared" si="36"/>
        <v>80158.02399999999</v>
      </c>
      <c r="N96" s="99">
        <f t="shared" si="36"/>
        <v>80171.02399999999</v>
      </c>
      <c r="O96" s="99">
        <f t="shared" si="36"/>
        <v>80184.02399999999</v>
      </c>
      <c r="P96" s="99">
        <f t="shared" si="36"/>
        <v>80197.02399999999</v>
      </c>
      <c r="Q96" s="99">
        <f t="shared" si="36"/>
        <v>80210.02399999999</v>
      </c>
      <c r="R96" s="99">
        <f t="shared" si="36"/>
        <v>80223.02399999999</v>
      </c>
      <c r="S96" s="99">
        <f t="shared" si="36"/>
        <v>80236.02399999999</v>
      </c>
      <c r="T96" s="99">
        <f t="shared" si="36"/>
        <v>80249.02399999999</v>
      </c>
      <c r="U96" s="99">
        <f t="shared" si="36"/>
        <v>80262.02399999999</v>
      </c>
      <c r="V96" s="99">
        <f t="shared" si="36"/>
        <v>80275.02399999999</v>
      </c>
      <c r="W96" s="99">
        <f t="shared" si="36"/>
        <v>80288.02399999999</v>
      </c>
      <c r="X96" s="99">
        <f t="shared" si="36"/>
        <v>74481.28</v>
      </c>
      <c r="Y96" s="91">
        <f t="shared" si="26"/>
        <v>93.03877091799907</v>
      </c>
    </row>
    <row r="97" spans="1:25" ht="20.25" customHeight="1" outlineLevel="3">
      <c r="A97" s="7" t="s">
        <v>42</v>
      </c>
      <c r="B97" s="14">
        <v>951</v>
      </c>
      <c r="C97" s="8" t="s">
        <v>43</v>
      </c>
      <c r="D97" s="8"/>
      <c r="E97" s="9">
        <v>2186.34</v>
      </c>
      <c r="F97" s="9">
        <v>2187.34</v>
      </c>
      <c r="G97" s="9">
        <v>2188.34</v>
      </c>
      <c r="H97" s="9">
        <v>2189.34</v>
      </c>
      <c r="I97" s="9">
        <v>2190.34</v>
      </c>
      <c r="J97" s="9">
        <v>2191.34</v>
      </c>
      <c r="K97" s="9">
        <v>2192.34</v>
      </c>
      <c r="L97" s="9">
        <v>2193.34</v>
      </c>
      <c r="M97" s="9">
        <v>2194.34</v>
      </c>
      <c r="N97" s="9">
        <v>2195.34</v>
      </c>
      <c r="O97" s="9">
        <v>2196.34</v>
      </c>
      <c r="P97" s="9">
        <v>2197.34</v>
      </c>
      <c r="Q97" s="9">
        <v>2198.34</v>
      </c>
      <c r="R97" s="9">
        <v>2199.34</v>
      </c>
      <c r="S97" s="9">
        <v>2200.34</v>
      </c>
      <c r="T97" s="9">
        <v>2201.34</v>
      </c>
      <c r="U97" s="9">
        <v>2202.34</v>
      </c>
      <c r="V97" s="9">
        <v>2203.34</v>
      </c>
      <c r="W97" s="9">
        <v>2204.34</v>
      </c>
      <c r="X97" s="9">
        <v>1933.52</v>
      </c>
      <c r="Y97" s="91">
        <f t="shared" si="26"/>
        <v>88.43638226442364</v>
      </c>
    </row>
    <row r="98" spans="1:25" ht="49.5" customHeight="1" outlineLevel="5">
      <c r="A98" s="7" t="s">
        <v>7</v>
      </c>
      <c r="B98" s="14">
        <v>951</v>
      </c>
      <c r="C98" s="8" t="s">
        <v>41</v>
      </c>
      <c r="D98" s="8"/>
      <c r="E98" s="9">
        <f>E99+E100+E101</f>
        <v>3579.1000000000004</v>
      </c>
      <c r="F98" s="9">
        <f aca="true" t="shared" si="37" ref="F98:X98">F99+F100+F101</f>
        <v>3579.1000000000004</v>
      </c>
      <c r="G98" s="9">
        <f t="shared" si="37"/>
        <v>3579.1000000000004</v>
      </c>
      <c r="H98" s="9">
        <f t="shared" si="37"/>
        <v>3579.1000000000004</v>
      </c>
      <c r="I98" s="9">
        <f t="shared" si="37"/>
        <v>3579.1000000000004</v>
      </c>
      <c r="J98" s="9">
        <f t="shared" si="37"/>
        <v>3579.1000000000004</v>
      </c>
      <c r="K98" s="9">
        <f t="shared" si="37"/>
        <v>3579.1000000000004</v>
      </c>
      <c r="L98" s="9">
        <f t="shared" si="37"/>
        <v>3579.1000000000004</v>
      </c>
      <c r="M98" s="9">
        <f t="shared" si="37"/>
        <v>3579.1000000000004</v>
      </c>
      <c r="N98" s="9">
        <f t="shared" si="37"/>
        <v>3579.1000000000004</v>
      </c>
      <c r="O98" s="9">
        <f t="shared" si="37"/>
        <v>3579.1000000000004</v>
      </c>
      <c r="P98" s="9">
        <f t="shared" si="37"/>
        <v>3579.1000000000004</v>
      </c>
      <c r="Q98" s="9">
        <f t="shared" si="37"/>
        <v>3579.1000000000004</v>
      </c>
      <c r="R98" s="9">
        <f t="shared" si="37"/>
        <v>3579.1000000000004</v>
      </c>
      <c r="S98" s="9">
        <f t="shared" si="37"/>
        <v>3579.1000000000004</v>
      </c>
      <c r="T98" s="9">
        <f t="shared" si="37"/>
        <v>3579.1000000000004</v>
      </c>
      <c r="U98" s="9">
        <f t="shared" si="37"/>
        <v>3579.1000000000004</v>
      </c>
      <c r="V98" s="9">
        <f t="shared" si="37"/>
        <v>3579.1000000000004</v>
      </c>
      <c r="W98" s="9">
        <f t="shared" si="37"/>
        <v>3579.1000000000004</v>
      </c>
      <c r="X98" s="9">
        <f t="shared" si="37"/>
        <v>3397.62</v>
      </c>
      <c r="Y98" s="91">
        <f t="shared" si="26"/>
        <v>94.92945153809616</v>
      </c>
    </row>
    <row r="99" spans="1:25" ht="36" customHeight="1" outlineLevel="6">
      <c r="A99" s="60" t="s">
        <v>202</v>
      </c>
      <c r="B99" s="61">
        <v>951</v>
      </c>
      <c r="C99" s="31" t="s">
        <v>44</v>
      </c>
      <c r="D99" s="31"/>
      <c r="E99" s="34">
        <v>2038.66</v>
      </c>
      <c r="F99" s="34">
        <v>2038.66</v>
      </c>
      <c r="G99" s="34">
        <v>2038.66</v>
      </c>
      <c r="H99" s="34">
        <v>2038.66</v>
      </c>
      <c r="I99" s="34">
        <v>2038.66</v>
      </c>
      <c r="J99" s="34">
        <v>2038.66</v>
      </c>
      <c r="K99" s="34">
        <v>2038.66</v>
      </c>
      <c r="L99" s="34">
        <v>2038.66</v>
      </c>
      <c r="M99" s="34">
        <v>2038.66</v>
      </c>
      <c r="N99" s="34">
        <v>2038.66</v>
      </c>
      <c r="O99" s="34">
        <v>2038.66</v>
      </c>
      <c r="P99" s="34">
        <v>2038.66</v>
      </c>
      <c r="Q99" s="34">
        <v>2038.66</v>
      </c>
      <c r="R99" s="34">
        <v>2038.66</v>
      </c>
      <c r="S99" s="34">
        <v>2038.66</v>
      </c>
      <c r="T99" s="34">
        <v>2038.66</v>
      </c>
      <c r="U99" s="34">
        <v>2038.66</v>
      </c>
      <c r="V99" s="34">
        <v>2038.66</v>
      </c>
      <c r="W99" s="34">
        <v>2038.66</v>
      </c>
      <c r="X99" s="34">
        <v>1875.73</v>
      </c>
      <c r="Y99" s="91">
        <f t="shared" si="26"/>
        <v>92.00798563762471</v>
      </c>
    </row>
    <row r="100" spans="1:25" ht="21.75" customHeight="1" outlineLevel="6">
      <c r="A100" s="29" t="s">
        <v>45</v>
      </c>
      <c r="B100" s="30">
        <v>951</v>
      </c>
      <c r="C100" s="31" t="s">
        <v>46</v>
      </c>
      <c r="D100" s="31"/>
      <c r="E100" s="34">
        <v>1348.44</v>
      </c>
      <c r="F100" s="34">
        <v>1348.44</v>
      </c>
      <c r="G100" s="34">
        <v>1348.44</v>
      </c>
      <c r="H100" s="34">
        <v>1348.44</v>
      </c>
      <c r="I100" s="34">
        <v>1348.44</v>
      </c>
      <c r="J100" s="34">
        <v>1348.44</v>
      </c>
      <c r="K100" s="34">
        <v>1348.44</v>
      </c>
      <c r="L100" s="34">
        <v>1348.44</v>
      </c>
      <c r="M100" s="34">
        <v>1348.44</v>
      </c>
      <c r="N100" s="34">
        <v>1348.44</v>
      </c>
      <c r="O100" s="34">
        <v>1348.44</v>
      </c>
      <c r="P100" s="34">
        <v>1348.44</v>
      </c>
      <c r="Q100" s="34">
        <v>1348.44</v>
      </c>
      <c r="R100" s="34">
        <v>1348.44</v>
      </c>
      <c r="S100" s="34">
        <v>1348.44</v>
      </c>
      <c r="T100" s="34">
        <v>1348.44</v>
      </c>
      <c r="U100" s="34">
        <v>1348.44</v>
      </c>
      <c r="V100" s="34">
        <v>1348.44</v>
      </c>
      <c r="W100" s="34">
        <v>1348.44</v>
      </c>
      <c r="X100" s="34">
        <v>1330.89</v>
      </c>
      <c r="Y100" s="91">
        <f t="shared" si="26"/>
        <v>98.6984960398683</v>
      </c>
    </row>
    <row r="101" spans="1:25" ht="19.5" customHeight="1" outlineLevel="6">
      <c r="A101" s="29" t="s">
        <v>203</v>
      </c>
      <c r="B101" s="30">
        <v>951</v>
      </c>
      <c r="C101" s="31" t="s">
        <v>47</v>
      </c>
      <c r="D101" s="31"/>
      <c r="E101" s="34">
        <v>192</v>
      </c>
      <c r="F101" s="34">
        <v>192</v>
      </c>
      <c r="G101" s="34">
        <v>192</v>
      </c>
      <c r="H101" s="34">
        <v>192</v>
      </c>
      <c r="I101" s="34">
        <v>192</v>
      </c>
      <c r="J101" s="34">
        <v>192</v>
      </c>
      <c r="K101" s="34">
        <v>192</v>
      </c>
      <c r="L101" s="34">
        <v>192</v>
      </c>
      <c r="M101" s="34">
        <v>192</v>
      </c>
      <c r="N101" s="34">
        <v>192</v>
      </c>
      <c r="O101" s="34">
        <v>192</v>
      </c>
      <c r="P101" s="34">
        <v>192</v>
      </c>
      <c r="Q101" s="34">
        <v>192</v>
      </c>
      <c r="R101" s="34">
        <v>192</v>
      </c>
      <c r="S101" s="34">
        <v>192</v>
      </c>
      <c r="T101" s="34">
        <v>192</v>
      </c>
      <c r="U101" s="34">
        <v>192</v>
      </c>
      <c r="V101" s="34">
        <v>192</v>
      </c>
      <c r="W101" s="34">
        <v>192</v>
      </c>
      <c r="X101" s="34">
        <v>191</v>
      </c>
      <c r="Y101" s="91">
        <f t="shared" si="26"/>
        <v>99.47916666666666</v>
      </c>
    </row>
    <row r="102" spans="1:25" ht="49.5" customHeight="1" outlineLevel="6">
      <c r="A102" s="7" t="s">
        <v>8</v>
      </c>
      <c r="B102" s="14">
        <v>951</v>
      </c>
      <c r="C102" s="8" t="s">
        <v>41</v>
      </c>
      <c r="D102" s="8"/>
      <c r="E102" s="9">
        <f>E103</f>
        <v>6498.66</v>
      </c>
      <c r="F102" s="9">
        <f aca="true" t="shared" si="38" ref="F102:X102">F103</f>
        <v>6499.66</v>
      </c>
      <c r="G102" s="9">
        <f t="shared" si="38"/>
        <v>6500.66</v>
      </c>
      <c r="H102" s="9">
        <f t="shared" si="38"/>
        <v>6501.66</v>
      </c>
      <c r="I102" s="9">
        <f t="shared" si="38"/>
        <v>6502.66</v>
      </c>
      <c r="J102" s="9">
        <f t="shared" si="38"/>
        <v>6503.66</v>
      </c>
      <c r="K102" s="9">
        <f t="shared" si="38"/>
        <v>6504.66</v>
      </c>
      <c r="L102" s="9">
        <f t="shared" si="38"/>
        <v>6505.66</v>
      </c>
      <c r="M102" s="9">
        <f t="shared" si="38"/>
        <v>6506.66</v>
      </c>
      <c r="N102" s="9">
        <f t="shared" si="38"/>
        <v>6507.66</v>
      </c>
      <c r="O102" s="9">
        <f t="shared" si="38"/>
        <v>6508.66</v>
      </c>
      <c r="P102" s="9">
        <f t="shared" si="38"/>
        <v>6509.66</v>
      </c>
      <c r="Q102" s="9">
        <f t="shared" si="38"/>
        <v>6510.66</v>
      </c>
      <c r="R102" s="9">
        <f t="shared" si="38"/>
        <v>6511.66</v>
      </c>
      <c r="S102" s="9">
        <f t="shared" si="38"/>
        <v>6512.66</v>
      </c>
      <c r="T102" s="9">
        <f t="shared" si="38"/>
        <v>6513.66</v>
      </c>
      <c r="U102" s="9">
        <f t="shared" si="38"/>
        <v>6514.66</v>
      </c>
      <c r="V102" s="9">
        <f t="shared" si="38"/>
        <v>6515.66</v>
      </c>
      <c r="W102" s="9">
        <f t="shared" si="38"/>
        <v>6516.66</v>
      </c>
      <c r="X102" s="9">
        <f t="shared" si="38"/>
        <v>6141.32</v>
      </c>
      <c r="Y102" s="91">
        <f t="shared" si="26"/>
        <v>94.501327966073</v>
      </c>
    </row>
    <row r="103" spans="1:25" ht="37.5" customHeight="1" outlineLevel="3">
      <c r="A103" s="60" t="s">
        <v>196</v>
      </c>
      <c r="B103" s="30">
        <v>951</v>
      </c>
      <c r="C103" s="31" t="s">
        <v>44</v>
      </c>
      <c r="D103" s="31"/>
      <c r="E103" s="34">
        <v>6498.66</v>
      </c>
      <c r="F103" s="34">
        <v>6499.66</v>
      </c>
      <c r="G103" s="34">
        <v>6500.66</v>
      </c>
      <c r="H103" s="34">
        <v>6501.66</v>
      </c>
      <c r="I103" s="34">
        <v>6502.66</v>
      </c>
      <c r="J103" s="34">
        <v>6503.66</v>
      </c>
      <c r="K103" s="34">
        <v>6504.66</v>
      </c>
      <c r="L103" s="34">
        <v>6505.66</v>
      </c>
      <c r="M103" s="34">
        <v>6506.66</v>
      </c>
      <c r="N103" s="34">
        <v>6507.66</v>
      </c>
      <c r="O103" s="34">
        <v>6508.66</v>
      </c>
      <c r="P103" s="34">
        <v>6509.66</v>
      </c>
      <c r="Q103" s="34">
        <v>6510.66</v>
      </c>
      <c r="R103" s="34">
        <v>6511.66</v>
      </c>
      <c r="S103" s="34">
        <v>6512.66</v>
      </c>
      <c r="T103" s="34">
        <v>6513.66</v>
      </c>
      <c r="U103" s="34">
        <v>6514.66</v>
      </c>
      <c r="V103" s="34">
        <v>6515.66</v>
      </c>
      <c r="W103" s="34">
        <v>6516.66</v>
      </c>
      <c r="X103" s="34">
        <v>6141.32</v>
      </c>
      <c r="Y103" s="91">
        <f t="shared" si="26"/>
        <v>94.501327966073</v>
      </c>
    </row>
    <row r="104" spans="1:25" ht="18.75" customHeight="1" outlineLevel="3">
      <c r="A104" s="7" t="s">
        <v>181</v>
      </c>
      <c r="B104" s="14">
        <v>951</v>
      </c>
      <c r="C104" s="8" t="s">
        <v>41</v>
      </c>
      <c r="D104" s="8"/>
      <c r="E104" s="9">
        <f>E105</f>
        <v>18.4</v>
      </c>
      <c r="F104" s="9">
        <f aca="true" t="shared" si="39" ref="F104:X104">F105</f>
        <v>19.4</v>
      </c>
      <c r="G104" s="9">
        <f t="shared" si="39"/>
        <v>20.4</v>
      </c>
      <c r="H104" s="9">
        <f t="shared" si="39"/>
        <v>21.4</v>
      </c>
      <c r="I104" s="9">
        <f t="shared" si="39"/>
        <v>22.4</v>
      </c>
      <c r="J104" s="9">
        <f t="shared" si="39"/>
        <v>23.4</v>
      </c>
      <c r="K104" s="9">
        <f t="shared" si="39"/>
        <v>24.4</v>
      </c>
      <c r="L104" s="9">
        <f t="shared" si="39"/>
        <v>25.4</v>
      </c>
      <c r="M104" s="9">
        <f t="shared" si="39"/>
        <v>26.4</v>
      </c>
      <c r="N104" s="9">
        <f t="shared" si="39"/>
        <v>27.4</v>
      </c>
      <c r="O104" s="9">
        <f t="shared" si="39"/>
        <v>28.4</v>
      </c>
      <c r="P104" s="9">
        <f t="shared" si="39"/>
        <v>29.4</v>
      </c>
      <c r="Q104" s="9">
        <f t="shared" si="39"/>
        <v>30.4</v>
      </c>
      <c r="R104" s="9">
        <f t="shared" si="39"/>
        <v>31.4</v>
      </c>
      <c r="S104" s="9">
        <f t="shared" si="39"/>
        <v>32.4</v>
      </c>
      <c r="T104" s="9">
        <f t="shared" si="39"/>
        <v>33.4</v>
      </c>
      <c r="U104" s="9">
        <f t="shared" si="39"/>
        <v>34.4</v>
      </c>
      <c r="V104" s="9">
        <f t="shared" si="39"/>
        <v>35.4</v>
      </c>
      <c r="W104" s="9">
        <f t="shared" si="39"/>
        <v>36.4</v>
      </c>
      <c r="X104" s="9">
        <f t="shared" si="39"/>
        <v>0.5</v>
      </c>
      <c r="Y104" s="91">
        <f t="shared" si="26"/>
        <v>2.717391304347826</v>
      </c>
    </row>
    <row r="105" spans="1:25" ht="33" customHeight="1" outlineLevel="3">
      <c r="A105" s="29" t="s">
        <v>182</v>
      </c>
      <c r="B105" s="30">
        <v>951</v>
      </c>
      <c r="C105" s="31" t="s">
        <v>183</v>
      </c>
      <c r="D105" s="31"/>
      <c r="E105" s="34">
        <v>18.4</v>
      </c>
      <c r="F105" s="34">
        <v>19.4</v>
      </c>
      <c r="G105" s="34">
        <v>20.4</v>
      </c>
      <c r="H105" s="34">
        <v>21.4</v>
      </c>
      <c r="I105" s="34">
        <v>22.4</v>
      </c>
      <c r="J105" s="34">
        <v>23.4</v>
      </c>
      <c r="K105" s="34">
        <v>24.4</v>
      </c>
      <c r="L105" s="34">
        <v>25.4</v>
      </c>
      <c r="M105" s="34">
        <v>26.4</v>
      </c>
      <c r="N105" s="34">
        <v>27.4</v>
      </c>
      <c r="O105" s="34">
        <v>28.4</v>
      </c>
      <c r="P105" s="34">
        <v>29.4</v>
      </c>
      <c r="Q105" s="34">
        <v>30.4</v>
      </c>
      <c r="R105" s="34">
        <v>31.4</v>
      </c>
      <c r="S105" s="34">
        <v>32.4</v>
      </c>
      <c r="T105" s="34">
        <v>33.4</v>
      </c>
      <c r="U105" s="34">
        <v>34.4</v>
      </c>
      <c r="V105" s="34">
        <v>35.4</v>
      </c>
      <c r="W105" s="34">
        <v>36.4</v>
      </c>
      <c r="X105" s="34">
        <v>0.5</v>
      </c>
      <c r="Y105" s="91">
        <f t="shared" si="26"/>
        <v>2.717391304347826</v>
      </c>
    </row>
    <row r="106" spans="1:25" ht="33" customHeight="1" outlineLevel="5">
      <c r="A106" s="7" t="s">
        <v>9</v>
      </c>
      <c r="B106" s="14">
        <v>951</v>
      </c>
      <c r="C106" s="8" t="s">
        <v>41</v>
      </c>
      <c r="D106" s="8"/>
      <c r="E106" s="9">
        <f>E107</f>
        <v>4117.42</v>
      </c>
      <c r="F106" s="9">
        <f aca="true" t="shared" si="40" ref="F106:X106">F107</f>
        <v>4117.42</v>
      </c>
      <c r="G106" s="9">
        <f t="shared" si="40"/>
        <v>4117.42</v>
      </c>
      <c r="H106" s="9">
        <f t="shared" si="40"/>
        <v>4117.42</v>
      </c>
      <c r="I106" s="9">
        <f t="shared" si="40"/>
        <v>4117.42</v>
      </c>
      <c r="J106" s="9">
        <f t="shared" si="40"/>
        <v>4117.42</v>
      </c>
      <c r="K106" s="9">
        <f t="shared" si="40"/>
        <v>4117.42</v>
      </c>
      <c r="L106" s="9">
        <f t="shared" si="40"/>
        <v>4117.42</v>
      </c>
      <c r="M106" s="9">
        <f t="shared" si="40"/>
        <v>4117.42</v>
      </c>
      <c r="N106" s="9">
        <f t="shared" si="40"/>
        <v>4117.42</v>
      </c>
      <c r="O106" s="9">
        <f t="shared" si="40"/>
        <v>4117.42</v>
      </c>
      <c r="P106" s="9">
        <f t="shared" si="40"/>
        <v>4117.42</v>
      </c>
      <c r="Q106" s="9">
        <f t="shared" si="40"/>
        <v>4117.42</v>
      </c>
      <c r="R106" s="9">
        <f t="shared" si="40"/>
        <v>4117.42</v>
      </c>
      <c r="S106" s="9">
        <f t="shared" si="40"/>
        <v>4117.42</v>
      </c>
      <c r="T106" s="9">
        <f t="shared" si="40"/>
        <v>4117.42</v>
      </c>
      <c r="U106" s="9">
        <f t="shared" si="40"/>
        <v>4117.42</v>
      </c>
      <c r="V106" s="9">
        <f t="shared" si="40"/>
        <v>4117.42</v>
      </c>
      <c r="W106" s="9">
        <f t="shared" si="40"/>
        <v>4117.42</v>
      </c>
      <c r="X106" s="9">
        <f t="shared" si="40"/>
        <v>3896.88</v>
      </c>
      <c r="Y106" s="91">
        <f t="shared" si="26"/>
        <v>94.64373321157424</v>
      </c>
    </row>
    <row r="107" spans="1:25" ht="31.5" outlineLevel="4">
      <c r="A107" s="60" t="s">
        <v>197</v>
      </c>
      <c r="B107" s="30">
        <v>951</v>
      </c>
      <c r="C107" s="31" t="s">
        <v>44</v>
      </c>
      <c r="D107" s="31"/>
      <c r="E107" s="34">
        <v>4117.42</v>
      </c>
      <c r="F107" s="34">
        <v>4117.42</v>
      </c>
      <c r="G107" s="34">
        <v>4117.42</v>
      </c>
      <c r="H107" s="34">
        <v>4117.42</v>
      </c>
      <c r="I107" s="34">
        <v>4117.42</v>
      </c>
      <c r="J107" s="34">
        <v>4117.42</v>
      </c>
      <c r="K107" s="34">
        <v>4117.42</v>
      </c>
      <c r="L107" s="34">
        <v>4117.42</v>
      </c>
      <c r="M107" s="34">
        <v>4117.42</v>
      </c>
      <c r="N107" s="34">
        <v>4117.42</v>
      </c>
      <c r="O107" s="34">
        <v>4117.42</v>
      </c>
      <c r="P107" s="34">
        <v>4117.42</v>
      </c>
      <c r="Q107" s="34">
        <v>4117.42</v>
      </c>
      <c r="R107" s="34">
        <v>4117.42</v>
      </c>
      <c r="S107" s="34">
        <v>4117.42</v>
      </c>
      <c r="T107" s="34">
        <v>4117.42</v>
      </c>
      <c r="U107" s="34">
        <v>4117.42</v>
      </c>
      <c r="V107" s="34">
        <v>4117.42</v>
      </c>
      <c r="W107" s="34">
        <v>4117.42</v>
      </c>
      <c r="X107" s="34">
        <v>3896.88</v>
      </c>
      <c r="Y107" s="91">
        <f t="shared" si="26"/>
        <v>94.64373321157424</v>
      </c>
    </row>
    <row r="108" spans="1:25" ht="31.5" outlineLevel="5">
      <c r="A108" s="7" t="s">
        <v>48</v>
      </c>
      <c r="B108" s="14">
        <v>951</v>
      </c>
      <c r="C108" s="8" t="s">
        <v>49</v>
      </c>
      <c r="D108" s="8"/>
      <c r="E108" s="9">
        <v>200</v>
      </c>
      <c r="F108" s="9">
        <v>200</v>
      </c>
      <c r="G108" s="9">
        <v>200</v>
      </c>
      <c r="H108" s="9">
        <v>200</v>
      </c>
      <c r="I108" s="9">
        <v>200</v>
      </c>
      <c r="J108" s="9">
        <v>200</v>
      </c>
      <c r="K108" s="9">
        <v>200</v>
      </c>
      <c r="L108" s="9">
        <v>200</v>
      </c>
      <c r="M108" s="9">
        <v>200</v>
      </c>
      <c r="N108" s="9">
        <v>200</v>
      </c>
      <c r="O108" s="9">
        <v>200</v>
      </c>
      <c r="P108" s="9">
        <v>200</v>
      </c>
      <c r="Q108" s="9">
        <v>200</v>
      </c>
      <c r="R108" s="9">
        <v>200</v>
      </c>
      <c r="S108" s="9">
        <v>200</v>
      </c>
      <c r="T108" s="9">
        <v>200</v>
      </c>
      <c r="U108" s="9">
        <v>200</v>
      </c>
      <c r="V108" s="9">
        <v>200</v>
      </c>
      <c r="W108" s="9">
        <v>200</v>
      </c>
      <c r="X108" s="9">
        <v>0</v>
      </c>
      <c r="Y108" s="91">
        <f t="shared" si="26"/>
        <v>0</v>
      </c>
    </row>
    <row r="109" spans="1:25" ht="15.75" outlineLevel="3">
      <c r="A109" s="7" t="s">
        <v>10</v>
      </c>
      <c r="B109" s="14">
        <v>951</v>
      </c>
      <c r="C109" s="8" t="s">
        <v>41</v>
      </c>
      <c r="D109" s="8"/>
      <c r="E109" s="9">
        <f>E110+E112+E113+E114+E117+E118+E119+E120+E116+E115+E111</f>
        <v>38312.494</v>
      </c>
      <c r="F109" s="9">
        <f aca="true" t="shared" si="41" ref="F109:X109">F110+F112+F113+F114+F117+F118+F119+F120+F116+F115+F111</f>
        <v>38312.494</v>
      </c>
      <c r="G109" s="9">
        <f t="shared" si="41"/>
        <v>38312.494</v>
      </c>
      <c r="H109" s="9">
        <f t="shared" si="41"/>
        <v>38312.494</v>
      </c>
      <c r="I109" s="9">
        <f t="shared" si="41"/>
        <v>38312.494</v>
      </c>
      <c r="J109" s="9">
        <f t="shared" si="41"/>
        <v>38312.494</v>
      </c>
      <c r="K109" s="9">
        <f t="shared" si="41"/>
        <v>38312.494</v>
      </c>
      <c r="L109" s="9">
        <f t="shared" si="41"/>
        <v>38312.494</v>
      </c>
      <c r="M109" s="9">
        <f t="shared" si="41"/>
        <v>38312.494</v>
      </c>
      <c r="N109" s="9">
        <f t="shared" si="41"/>
        <v>38312.494</v>
      </c>
      <c r="O109" s="9">
        <f t="shared" si="41"/>
        <v>38312.494</v>
      </c>
      <c r="P109" s="9">
        <f t="shared" si="41"/>
        <v>38312.494</v>
      </c>
      <c r="Q109" s="9">
        <f t="shared" si="41"/>
        <v>38312.494</v>
      </c>
      <c r="R109" s="9">
        <f t="shared" si="41"/>
        <v>38312.494</v>
      </c>
      <c r="S109" s="9">
        <f t="shared" si="41"/>
        <v>38312.494</v>
      </c>
      <c r="T109" s="9">
        <f t="shared" si="41"/>
        <v>38312.494</v>
      </c>
      <c r="U109" s="9">
        <f t="shared" si="41"/>
        <v>38312.494</v>
      </c>
      <c r="V109" s="9">
        <f t="shared" si="41"/>
        <v>38312.494</v>
      </c>
      <c r="W109" s="9">
        <f t="shared" si="41"/>
        <v>38312.494</v>
      </c>
      <c r="X109" s="9">
        <f t="shared" si="41"/>
        <v>34394.780000000006</v>
      </c>
      <c r="Y109" s="91">
        <f t="shared" si="26"/>
        <v>89.7743174850481</v>
      </c>
    </row>
    <row r="110" spans="1:25" ht="19.5" customHeight="1" outlineLevel="5">
      <c r="A110" s="29" t="s">
        <v>11</v>
      </c>
      <c r="B110" s="30">
        <v>951</v>
      </c>
      <c r="C110" s="31" t="s">
        <v>174</v>
      </c>
      <c r="D110" s="31"/>
      <c r="E110" s="34">
        <v>1585</v>
      </c>
      <c r="F110" s="34">
        <v>1585</v>
      </c>
      <c r="G110" s="34">
        <v>1585</v>
      </c>
      <c r="H110" s="34">
        <v>1585</v>
      </c>
      <c r="I110" s="34">
        <v>1585</v>
      </c>
      <c r="J110" s="34">
        <v>1585</v>
      </c>
      <c r="K110" s="34">
        <v>1585</v>
      </c>
      <c r="L110" s="34">
        <v>1585</v>
      </c>
      <c r="M110" s="34">
        <v>1585</v>
      </c>
      <c r="N110" s="34">
        <v>1585</v>
      </c>
      <c r="O110" s="34">
        <v>1585</v>
      </c>
      <c r="P110" s="34">
        <v>1585</v>
      </c>
      <c r="Q110" s="34">
        <v>1585</v>
      </c>
      <c r="R110" s="34">
        <v>1585</v>
      </c>
      <c r="S110" s="34">
        <v>1585</v>
      </c>
      <c r="T110" s="34">
        <v>1585</v>
      </c>
      <c r="U110" s="34">
        <v>1585</v>
      </c>
      <c r="V110" s="34">
        <v>1585</v>
      </c>
      <c r="W110" s="34">
        <v>1585</v>
      </c>
      <c r="X110" s="34">
        <v>1585</v>
      </c>
      <c r="Y110" s="91">
        <f t="shared" si="26"/>
        <v>100</v>
      </c>
    </row>
    <row r="111" spans="1:25" ht="66.75" customHeight="1" outlineLevel="5">
      <c r="A111" s="75" t="s">
        <v>223</v>
      </c>
      <c r="B111" s="30">
        <v>951</v>
      </c>
      <c r="C111" s="31" t="s">
        <v>224</v>
      </c>
      <c r="D111" s="31"/>
      <c r="E111" s="34">
        <v>1170.205</v>
      </c>
      <c r="F111" s="34">
        <v>1170.205</v>
      </c>
      <c r="G111" s="34">
        <v>1170.205</v>
      </c>
      <c r="H111" s="34">
        <v>1170.205</v>
      </c>
      <c r="I111" s="34">
        <v>1170.205</v>
      </c>
      <c r="J111" s="34">
        <v>1170.205</v>
      </c>
      <c r="K111" s="34">
        <v>1170.205</v>
      </c>
      <c r="L111" s="34">
        <v>1170.205</v>
      </c>
      <c r="M111" s="34">
        <v>1170.205</v>
      </c>
      <c r="N111" s="34">
        <v>1170.205</v>
      </c>
      <c r="O111" s="34">
        <v>1170.205</v>
      </c>
      <c r="P111" s="34">
        <v>1170.205</v>
      </c>
      <c r="Q111" s="34">
        <v>1170.205</v>
      </c>
      <c r="R111" s="34">
        <v>1170.205</v>
      </c>
      <c r="S111" s="34">
        <v>1170.205</v>
      </c>
      <c r="T111" s="34">
        <v>1170.205</v>
      </c>
      <c r="U111" s="34">
        <v>1170.205</v>
      </c>
      <c r="V111" s="34">
        <v>1170.205</v>
      </c>
      <c r="W111" s="34">
        <v>1170.205</v>
      </c>
      <c r="X111" s="34">
        <v>1147.35</v>
      </c>
      <c r="Y111" s="91">
        <f t="shared" si="26"/>
        <v>98.04692340230984</v>
      </c>
    </row>
    <row r="112" spans="1:25" ht="31.5" outlineLevel="5">
      <c r="A112" s="60" t="s">
        <v>197</v>
      </c>
      <c r="B112" s="30">
        <v>951</v>
      </c>
      <c r="C112" s="31" t="s">
        <v>44</v>
      </c>
      <c r="D112" s="31"/>
      <c r="E112" s="34">
        <v>11645.909</v>
      </c>
      <c r="F112" s="34">
        <v>11645.909</v>
      </c>
      <c r="G112" s="34">
        <v>11645.909</v>
      </c>
      <c r="H112" s="34">
        <v>11645.909</v>
      </c>
      <c r="I112" s="34">
        <v>11645.909</v>
      </c>
      <c r="J112" s="34">
        <v>11645.909</v>
      </c>
      <c r="K112" s="34">
        <v>11645.909</v>
      </c>
      <c r="L112" s="34">
        <v>11645.909</v>
      </c>
      <c r="M112" s="34">
        <v>11645.909</v>
      </c>
      <c r="N112" s="34">
        <v>11645.909</v>
      </c>
      <c r="O112" s="34">
        <v>11645.909</v>
      </c>
      <c r="P112" s="34">
        <v>11645.909</v>
      </c>
      <c r="Q112" s="34">
        <v>11645.909</v>
      </c>
      <c r="R112" s="34">
        <v>11645.909</v>
      </c>
      <c r="S112" s="34">
        <v>11645.909</v>
      </c>
      <c r="T112" s="34">
        <v>11645.909</v>
      </c>
      <c r="U112" s="34">
        <v>11645.909</v>
      </c>
      <c r="V112" s="34">
        <v>11645.909</v>
      </c>
      <c r="W112" s="34">
        <v>11645.909</v>
      </c>
      <c r="X112" s="34">
        <v>11056.25</v>
      </c>
      <c r="Y112" s="91">
        <f t="shared" si="26"/>
        <v>94.93677135893816</v>
      </c>
    </row>
    <row r="113" spans="1:25" ht="15.75" outlineLevel="5">
      <c r="A113" s="60" t="s">
        <v>226</v>
      </c>
      <c r="B113" s="30">
        <v>951</v>
      </c>
      <c r="C113" s="31" t="s">
        <v>49</v>
      </c>
      <c r="D113" s="31"/>
      <c r="E113" s="34">
        <v>0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>
        <v>22.86</v>
      </c>
      <c r="Y113" s="91">
        <v>0</v>
      </c>
    </row>
    <row r="114" spans="1:25" ht="33.75" customHeight="1" outlineLevel="4">
      <c r="A114" s="29" t="s">
        <v>50</v>
      </c>
      <c r="B114" s="30">
        <v>951</v>
      </c>
      <c r="C114" s="31" t="s">
        <v>51</v>
      </c>
      <c r="D114" s="31"/>
      <c r="E114" s="34">
        <v>99</v>
      </c>
      <c r="F114" s="34">
        <v>99</v>
      </c>
      <c r="G114" s="34">
        <v>99</v>
      </c>
      <c r="H114" s="34">
        <v>99</v>
      </c>
      <c r="I114" s="34">
        <v>99</v>
      </c>
      <c r="J114" s="34">
        <v>99</v>
      </c>
      <c r="K114" s="34">
        <v>99</v>
      </c>
      <c r="L114" s="34">
        <v>99</v>
      </c>
      <c r="M114" s="34">
        <v>99</v>
      </c>
      <c r="N114" s="34">
        <v>99</v>
      </c>
      <c r="O114" s="34">
        <v>99</v>
      </c>
      <c r="P114" s="34">
        <v>99</v>
      </c>
      <c r="Q114" s="34">
        <v>99</v>
      </c>
      <c r="R114" s="34">
        <v>99</v>
      </c>
      <c r="S114" s="34">
        <v>99</v>
      </c>
      <c r="T114" s="34">
        <v>99</v>
      </c>
      <c r="U114" s="34">
        <v>99</v>
      </c>
      <c r="V114" s="34">
        <v>99</v>
      </c>
      <c r="W114" s="34">
        <v>99</v>
      </c>
      <c r="X114" s="34">
        <v>0</v>
      </c>
      <c r="Y114" s="91">
        <f t="shared" si="26"/>
        <v>0</v>
      </c>
    </row>
    <row r="115" spans="1:25" ht="19.5" customHeight="1" outlineLevel="4">
      <c r="A115" s="29" t="s">
        <v>193</v>
      </c>
      <c r="B115" s="30">
        <v>951</v>
      </c>
      <c r="C115" s="31" t="s">
        <v>192</v>
      </c>
      <c r="D115" s="31"/>
      <c r="E115" s="34">
        <v>321.12</v>
      </c>
      <c r="F115" s="34">
        <v>321.12</v>
      </c>
      <c r="G115" s="34">
        <v>321.12</v>
      </c>
      <c r="H115" s="34">
        <v>321.12</v>
      </c>
      <c r="I115" s="34">
        <v>321.12</v>
      </c>
      <c r="J115" s="34">
        <v>321.12</v>
      </c>
      <c r="K115" s="34">
        <v>321.12</v>
      </c>
      <c r="L115" s="34">
        <v>321.12</v>
      </c>
      <c r="M115" s="34">
        <v>321.12</v>
      </c>
      <c r="N115" s="34">
        <v>321.12</v>
      </c>
      <c r="O115" s="34">
        <v>321.12</v>
      </c>
      <c r="P115" s="34">
        <v>321.12</v>
      </c>
      <c r="Q115" s="34">
        <v>321.12</v>
      </c>
      <c r="R115" s="34">
        <v>321.12</v>
      </c>
      <c r="S115" s="34">
        <v>321.12</v>
      </c>
      <c r="T115" s="34">
        <v>321.12</v>
      </c>
      <c r="U115" s="34">
        <v>321.12</v>
      </c>
      <c r="V115" s="34">
        <v>321.12</v>
      </c>
      <c r="W115" s="34">
        <v>321.12</v>
      </c>
      <c r="X115" s="34">
        <v>27.12</v>
      </c>
      <c r="Y115" s="91">
        <f t="shared" si="26"/>
        <v>8.44544095665172</v>
      </c>
    </row>
    <row r="116" spans="1:25" ht="33.75" customHeight="1" outlineLevel="4">
      <c r="A116" s="29" t="s">
        <v>175</v>
      </c>
      <c r="B116" s="30">
        <v>951</v>
      </c>
      <c r="C116" s="31" t="s">
        <v>176</v>
      </c>
      <c r="D116" s="31"/>
      <c r="E116" s="34">
        <v>333.6</v>
      </c>
      <c r="F116" s="34">
        <v>333.6</v>
      </c>
      <c r="G116" s="34">
        <v>333.6</v>
      </c>
      <c r="H116" s="34">
        <v>333.6</v>
      </c>
      <c r="I116" s="34">
        <v>333.6</v>
      </c>
      <c r="J116" s="34">
        <v>333.6</v>
      </c>
      <c r="K116" s="34">
        <v>333.6</v>
      </c>
      <c r="L116" s="34">
        <v>333.6</v>
      </c>
      <c r="M116" s="34">
        <v>333.6</v>
      </c>
      <c r="N116" s="34">
        <v>333.6</v>
      </c>
      <c r="O116" s="34">
        <v>333.6</v>
      </c>
      <c r="P116" s="34">
        <v>333.6</v>
      </c>
      <c r="Q116" s="34">
        <v>333.6</v>
      </c>
      <c r="R116" s="34">
        <v>333.6</v>
      </c>
      <c r="S116" s="34">
        <v>333.6</v>
      </c>
      <c r="T116" s="34">
        <v>333.6</v>
      </c>
      <c r="U116" s="34">
        <v>333.6</v>
      </c>
      <c r="V116" s="34">
        <v>333.6</v>
      </c>
      <c r="W116" s="34">
        <v>333.6</v>
      </c>
      <c r="X116" s="34">
        <v>333.54</v>
      </c>
      <c r="Y116" s="91">
        <f t="shared" si="26"/>
        <v>99.9820143884892</v>
      </c>
    </row>
    <row r="117" spans="1:25" ht="31.5" outlineLevel="5">
      <c r="A117" s="29" t="s">
        <v>52</v>
      </c>
      <c r="B117" s="30">
        <v>951</v>
      </c>
      <c r="C117" s="31" t="s">
        <v>53</v>
      </c>
      <c r="D117" s="31"/>
      <c r="E117" s="34">
        <v>20964.26</v>
      </c>
      <c r="F117" s="34">
        <v>20964.26</v>
      </c>
      <c r="G117" s="34">
        <v>20964.26</v>
      </c>
      <c r="H117" s="34">
        <v>20964.26</v>
      </c>
      <c r="I117" s="34">
        <v>20964.26</v>
      </c>
      <c r="J117" s="34">
        <v>20964.26</v>
      </c>
      <c r="K117" s="34">
        <v>20964.26</v>
      </c>
      <c r="L117" s="34">
        <v>20964.26</v>
      </c>
      <c r="M117" s="34">
        <v>20964.26</v>
      </c>
      <c r="N117" s="34">
        <v>20964.26</v>
      </c>
      <c r="O117" s="34">
        <v>20964.26</v>
      </c>
      <c r="P117" s="34">
        <v>20964.26</v>
      </c>
      <c r="Q117" s="34">
        <v>20964.26</v>
      </c>
      <c r="R117" s="34">
        <v>20964.26</v>
      </c>
      <c r="S117" s="34">
        <v>20964.26</v>
      </c>
      <c r="T117" s="34">
        <v>20964.26</v>
      </c>
      <c r="U117" s="34">
        <v>20964.26</v>
      </c>
      <c r="V117" s="34">
        <v>20964.26</v>
      </c>
      <c r="W117" s="34">
        <v>20964.26</v>
      </c>
      <c r="X117" s="34">
        <v>18029.260000000002</v>
      </c>
      <c r="Y117" s="91">
        <f t="shared" si="26"/>
        <v>85.99998282791762</v>
      </c>
    </row>
    <row r="118" spans="1:25" ht="31.5" outlineLevel="6">
      <c r="A118" s="35" t="s">
        <v>54</v>
      </c>
      <c r="B118" s="30">
        <v>951</v>
      </c>
      <c r="C118" s="31" t="s">
        <v>55</v>
      </c>
      <c r="D118" s="31"/>
      <c r="E118" s="34">
        <v>1003.4</v>
      </c>
      <c r="F118" s="34">
        <v>1003.4</v>
      </c>
      <c r="G118" s="34">
        <v>1003.4</v>
      </c>
      <c r="H118" s="34">
        <v>1003.4</v>
      </c>
      <c r="I118" s="34">
        <v>1003.4</v>
      </c>
      <c r="J118" s="34">
        <v>1003.4</v>
      </c>
      <c r="K118" s="34">
        <v>1003.4</v>
      </c>
      <c r="L118" s="34">
        <v>1003.4</v>
      </c>
      <c r="M118" s="34">
        <v>1003.4</v>
      </c>
      <c r="N118" s="34">
        <v>1003.4</v>
      </c>
      <c r="O118" s="34">
        <v>1003.4</v>
      </c>
      <c r="P118" s="34">
        <v>1003.4</v>
      </c>
      <c r="Q118" s="34">
        <v>1003.4</v>
      </c>
      <c r="R118" s="34">
        <v>1003.4</v>
      </c>
      <c r="S118" s="34">
        <v>1003.4</v>
      </c>
      <c r="T118" s="34">
        <v>1003.4</v>
      </c>
      <c r="U118" s="34">
        <v>1003.4</v>
      </c>
      <c r="V118" s="34">
        <v>1003.4</v>
      </c>
      <c r="W118" s="34">
        <v>1003.4</v>
      </c>
      <c r="X118" s="34">
        <v>1003.4</v>
      </c>
      <c r="Y118" s="91">
        <f t="shared" si="26"/>
        <v>100</v>
      </c>
    </row>
    <row r="119" spans="1:25" ht="34.5" customHeight="1" outlineLevel="6">
      <c r="A119" s="35" t="s">
        <v>56</v>
      </c>
      <c r="B119" s="30">
        <v>951</v>
      </c>
      <c r="C119" s="31" t="s">
        <v>57</v>
      </c>
      <c r="D119" s="31"/>
      <c r="E119" s="34">
        <v>538</v>
      </c>
      <c r="F119" s="34">
        <v>538</v>
      </c>
      <c r="G119" s="34">
        <v>538</v>
      </c>
      <c r="H119" s="34">
        <v>538</v>
      </c>
      <c r="I119" s="34">
        <v>538</v>
      </c>
      <c r="J119" s="34">
        <v>538</v>
      </c>
      <c r="K119" s="34">
        <v>538</v>
      </c>
      <c r="L119" s="34">
        <v>538</v>
      </c>
      <c r="M119" s="34">
        <v>538</v>
      </c>
      <c r="N119" s="34">
        <v>538</v>
      </c>
      <c r="O119" s="34">
        <v>538</v>
      </c>
      <c r="P119" s="34">
        <v>538</v>
      </c>
      <c r="Q119" s="34">
        <v>538</v>
      </c>
      <c r="R119" s="34">
        <v>538</v>
      </c>
      <c r="S119" s="34">
        <v>538</v>
      </c>
      <c r="T119" s="34">
        <v>538</v>
      </c>
      <c r="U119" s="34">
        <v>538</v>
      </c>
      <c r="V119" s="34">
        <v>538</v>
      </c>
      <c r="W119" s="34">
        <v>538</v>
      </c>
      <c r="X119" s="34">
        <v>538</v>
      </c>
      <c r="Y119" s="91">
        <f t="shared" si="26"/>
        <v>100</v>
      </c>
    </row>
    <row r="120" spans="1:25" ht="34.5" customHeight="1" outlineLevel="6">
      <c r="A120" s="35" t="s">
        <v>58</v>
      </c>
      <c r="B120" s="30">
        <v>951</v>
      </c>
      <c r="C120" s="31" t="s">
        <v>59</v>
      </c>
      <c r="D120" s="31"/>
      <c r="E120" s="34">
        <v>652</v>
      </c>
      <c r="F120" s="34">
        <v>652</v>
      </c>
      <c r="G120" s="34">
        <v>652</v>
      </c>
      <c r="H120" s="34">
        <v>652</v>
      </c>
      <c r="I120" s="34">
        <v>652</v>
      </c>
      <c r="J120" s="34">
        <v>652</v>
      </c>
      <c r="K120" s="34">
        <v>652</v>
      </c>
      <c r="L120" s="34">
        <v>652</v>
      </c>
      <c r="M120" s="34">
        <v>652</v>
      </c>
      <c r="N120" s="34">
        <v>652</v>
      </c>
      <c r="O120" s="34">
        <v>652</v>
      </c>
      <c r="P120" s="34">
        <v>652</v>
      </c>
      <c r="Q120" s="34">
        <v>652</v>
      </c>
      <c r="R120" s="34">
        <v>652</v>
      </c>
      <c r="S120" s="34">
        <v>652</v>
      </c>
      <c r="T120" s="34">
        <v>652</v>
      </c>
      <c r="U120" s="34">
        <v>652</v>
      </c>
      <c r="V120" s="34">
        <v>652</v>
      </c>
      <c r="W120" s="34">
        <v>652</v>
      </c>
      <c r="X120" s="34">
        <v>652</v>
      </c>
      <c r="Y120" s="91">
        <f t="shared" si="26"/>
        <v>100</v>
      </c>
    </row>
    <row r="121" spans="1:25" ht="18" customHeight="1" outlineLevel="6">
      <c r="A121" s="18" t="s">
        <v>26</v>
      </c>
      <c r="B121" s="14">
        <v>951</v>
      </c>
      <c r="C121" s="8" t="s">
        <v>41</v>
      </c>
      <c r="D121" s="37" t="s">
        <v>3</v>
      </c>
      <c r="E121" s="19">
        <f>E122</f>
        <v>1580.48</v>
      </c>
      <c r="F121" s="19">
        <f aca="true" t="shared" si="42" ref="F121:X121">F122</f>
        <v>1581.48</v>
      </c>
      <c r="G121" s="19">
        <f t="shared" si="42"/>
        <v>1582.48</v>
      </c>
      <c r="H121" s="19">
        <f t="shared" si="42"/>
        <v>1583.48</v>
      </c>
      <c r="I121" s="19">
        <f t="shared" si="42"/>
        <v>1584.48</v>
      </c>
      <c r="J121" s="19">
        <f t="shared" si="42"/>
        <v>1585.48</v>
      </c>
      <c r="K121" s="19">
        <f t="shared" si="42"/>
        <v>1586.48</v>
      </c>
      <c r="L121" s="19">
        <f t="shared" si="42"/>
        <v>1587.48</v>
      </c>
      <c r="M121" s="19">
        <f t="shared" si="42"/>
        <v>1588.48</v>
      </c>
      <c r="N121" s="19">
        <f t="shared" si="42"/>
        <v>1589.48</v>
      </c>
      <c r="O121" s="19">
        <f t="shared" si="42"/>
        <v>1590.48</v>
      </c>
      <c r="P121" s="19">
        <f t="shared" si="42"/>
        <v>1591.48</v>
      </c>
      <c r="Q121" s="19">
        <f t="shared" si="42"/>
        <v>1592.48</v>
      </c>
      <c r="R121" s="19">
        <f t="shared" si="42"/>
        <v>1593.48</v>
      </c>
      <c r="S121" s="19">
        <f t="shared" si="42"/>
        <v>1594.48</v>
      </c>
      <c r="T121" s="19">
        <f t="shared" si="42"/>
        <v>1595.48</v>
      </c>
      <c r="U121" s="19">
        <f t="shared" si="42"/>
        <v>1596.48</v>
      </c>
      <c r="V121" s="19">
        <f t="shared" si="42"/>
        <v>1597.48</v>
      </c>
      <c r="W121" s="19">
        <f t="shared" si="42"/>
        <v>1598.48</v>
      </c>
      <c r="X121" s="19">
        <f t="shared" si="42"/>
        <v>1580.48</v>
      </c>
      <c r="Y121" s="91">
        <f t="shared" si="26"/>
        <v>100</v>
      </c>
    </row>
    <row r="122" spans="1:25" ht="33.75" customHeight="1" outlineLevel="4">
      <c r="A122" s="62" t="s">
        <v>16</v>
      </c>
      <c r="B122" s="30">
        <v>951</v>
      </c>
      <c r="C122" s="31" t="s">
        <v>68</v>
      </c>
      <c r="D122" s="36" t="s">
        <v>3</v>
      </c>
      <c r="E122" s="63">
        <v>1580.48</v>
      </c>
      <c r="F122" s="63">
        <v>1581.48</v>
      </c>
      <c r="G122" s="63">
        <v>1582.48</v>
      </c>
      <c r="H122" s="63">
        <v>1583.48</v>
      </c>
      <c r="I122" s="63">
        <v>1584.48</v>
      </c>
      <c r="J122" s="63">
        <v>1585.48</v>
      </c>
      <c r="K122" s="63">
        <v>1586.48</v>
      </c>
      <c r="L122" s="63">
        <v>1587.48</v>
      </c>
      <c r="M122" s="63">
        <v>1588.48</v>
      </c>
      <c r="N122" s="63">
        <v>1589.48</v>
      </c>
      <c r="O122" s="63">
        <v>1590.48</v>
      </c>
      <c r="P122" s="63">
        <v>1591.48</v>
      </c>
      <c r="Q122" s="63">
        <v>1592.48</v>
      </c>
      <c r="R122" s="63">
        <v>1593.48</v>
      </c>
      <c r="S122" s="63">
        <v>1594.48</v>
      </c>
      <c r="T122" s="63">
        <v>1595.48</v>
      </c>
      <c r="U122" s="63">
        <v>1596.48</v>
      </c>
      <c r="V122" s="63">
        <v>1597.48</v>
      </c>
      <c r="W122" s="63">
        <v>1598.48</v>
      </c>
      <c r="X122" s="63">
        <v>1580.48</v>
      </c>
      <c r="Y122" s="91">
        <f t="shared" si="26"/>
        <v>100</v>
      </c>
    </row>
    <row r="123" spans="1:25" ht="33" customHeight="1" outlineLevel="6">
      <c r="A123" s="7" t="s">
        <v>12</v>
      </c>
      <c r="B123" s="14">
        <v>951</v>
      </c>
      <c r="C123" s="8" t="s">
        <v>41</v>
      </c>
      <c r="D123" s="8"/>
      <c r="E123" s="9">
        <f>E124</f>
        <v>0</v>
      </c>
      <c r="F123" s="9">
        <f aca="true" t="shared" si="43" ref="F123:X123">F124</f>
        <v>1</v>
      </c>
      <c r="G123" s="9">
        <f t="shared" si="43"/>
        <v>2</v>
      </c>
      <c r="H123" s="9">
        <f t="shared" si="43"/>
        <v>3</v>
      </c>
      <c r="I123" s="9">
        <f t="shared" si="43"/>
        <v>4</v>
      </c>
      <c r="J123" s="9">
        <f t="shared" si="43"/>
        <v>5</v>
      </c>
      <c r="K123" s="9">
        <f t="shared" si="43"/>
        <v>6</v>
      </c>
      <c r="L123" s="9">
        <f t="shared" si="43"/>
        <v>7</v>
      </c>
      <c r="M123" s="9">
        <f t="shared" si="43"/>
        <v>8</v>
      </c>
      <c r="N123" s="9">
        <f t="shared" si="43"/>
        <v>9</v>
      </c>
      <c r="O123" s="9">
        <f t="shared" si="43"/>
        <v>10</v>
      </c>
      <c r="P123" s="9">
        <f t="shared" si="43"/>
        <v>11</v>
      </c>
      <c r="Q123" s="9">
        <f t="shared" si="43"/>
        <v>12</v>
      </c>
      <c r="R123" s="9">
        <f t="shared" si="43"/>
        <v>13</v>
      </c>
      <c r="S123" s="9">
        <f t="shared" si="43"/>
        <v>14</v>
      </c>
      <c r="T123" s="9">
        <f t="shared" si="43"/>
        <v>15</v>
      </c>
      <c r="U123" s="9">
        <f t="shared" si="43"/>
        <v>16</v>
      </c>
      <c r="V123" s="9">
        <f t="shared" si="43"/>
        <v>17</v>
      </c>
      <c r="W123" s="9">
        <f t="shared" si="43"/>
        <v>18</v>
      </c>
      <c r="X123" s="9">
        <f t="shared" si="43"/>
        <v>0</v>
      </c>
      <c r="Y123" s="91">
        <v>0</v>
      </c>
    </row>
    <row r="124" spans="1:25" ht="47.25" outlineLevel="6">
      <c r="A124" s="29" t="s">
        <v>69</v>
      </c>
      <c r="B124" s="30">
        <v>951</v>
      </c>
      <c r="C124" s="31" t="s">
        <v>70</v>
      </c>
      <c r="D124" s="31"/>
      <c r="E124" s="34">
        <v>0</v>
      </c>
      <c r="F124" s="34">
        <v>1</v>
      </c>
      <c r="G124" s="34">
        <v>2</v>
      </c>
      <c r="H124" s="34">
        <v>3</v>
      </c>
      <c r="I124" s="34">
        <v>4</v>
      </c>
      <c r="J124" s="34">
        <v>5</v>
      </c>
      <c r="K124" s="34">
        <v>6</v>
      </c>
      <c r="L124" s="34">
        <v>7</v>
      </c>
      <c r="M124" s="34">
        <v>8</v>
      </c>
      <c r="N124" s="34">
        <v>9</v>
      </c>
      <c r="O124" s="34">
        <v>10</v>
      </c>
      <c r="P124" s="34">
        <v>11</v>
      </c>
      <c r="Q124" s="34">
        <v>12</v>
      </c>
      <c r="R124" s="34">
        <v>13</v>
      </c>
      <c r="S124" s="34">
        <v>14</v>
      </c>
      <c r="T124" s="34">
        <v>15</v>
      </c>
      <c r="U124" s="34">
        <v>16</v>
      </c>
      <c r="V124" s="34">
        <v>17</v>
      </c>
      <c r="W124" s="34">
        <v>18</v>
      </c>
      <c r="X124" s="34">
        <v>0</v>
      </c>
      <c r="Y124" s="91">
        <v>0</v>
      </c>
    </row>
    <row r="125" spans="1:25" ht="15.75" outlineLevel="5">
      <c r="A125" s="7" t="s">
        <v>13</v>
      </c>
      <c r="B125" s="14">
        <v>951</v>
      </c>
      <c r="C125" s="8" t="s">
        <v>41</v>
      </c>
      <c r="D125" s="8"/>
      <c r="E125" s="9">
        <f>E126</f>
        <v>150</v>
      </c>
      <c r="F125" s="9">
        <f aca="true" t="shared" si="44" ref="F125:X125">F126</f>
        <v>151</v>
      </c>
      <c r="G125" s="9">
        <f t="shared" si="44"/>
        <v>152</v>
      </c>
      <c r="H125" s="9">
        <f t="shared" si="44"/>
        <v>153</v>
      </c>
      <c r="I125" s="9">
        <f t="shared" si="44"/>
        <v>154</v>
      </c>
      <c r="J125" s="9">
        <f t="shared" si="44"/>
        <v>155</v>
      </c>
      <c r="K125" s="9">
        <f t="shared" si="44"/>
        <v>156</v>
      </c>
      <c r="L125" s="9">
        <f t="shared" si="44"/>
        <v>157</v>
      </c>
      <c r="M125" s="9">
        <f t="shared" si="44"/>
        <v>158</v>
      </c>
      <c r="N125" s="9">
        <f t="shared" si="44"/>
        <v>159</v>
      </c>
      <c r="O125" s="9">
        <f t="shared" si="44"/>
        <v>160</v>
      </c>
      <c r="P125" s="9">
        <f t="shared" si="44"/>
        <v>161</v>
      </c>
      <c r="Q125" s="9">
        <f t="shared" si="44"/>
        <v>162</v>
      </c>
      <c r="R125" s="9">
        <f t="shared" si="44"/>
        <v>163</v>
      </c>
      <c r="S125" s="9">
        <f t="shared" si="44"/>
        <v>164</v>
      </c>
      <c r="T125" s="9">
        <f t="shared" si="44"/>
        <v>165</v>
      </c>
      <c r="U125" s="9">
        <f t="shared" si="44"/>
        <v>166</v>
      </c>
      <c r="V125" s="9">
        <f t="shared" si="44"/>
        <v>167</v>
      </c>
      <c r="W125" s="9">
        <f t="shared" si="44"/>
        <v>168</v>
      </c>
      <c r="X125" s="9">
        <f t="shared" si="44"/>
        <v>0</v>
      </c>
      <c r="Y125" s="91">
        <f t="shared" si="26"/>
        <v>0</v>
      </c>
    </row>
    <row r="126" spans="1:25" ht="33" customHeight="1" outlineLevel="5">
      <c r="A126" s="35" t="s">
        <v>74</v>
      </c>
      <c r="B126" s="30">
        <v>951</v>
      </c>
      <c r="C126" s="31" t="s">
        <v>75</v>
      </c>
      <c r="D126" s="31"/>
      <c r="E126" s="34">
        <v>150</v>
      </c>
      <c r="F126" s="34">
        <v>151</v>
      </c>
      <c r="G126" s="34">
        <v>152</v>
      </c>
      <c r="H126" s="34">
        <v>153</v>
      </c>
      <c r="I126" s="34">
        <v>154</v>
      </c>
      <c r="J126" s="34">
        <v>155</v>
      </c>
      <c r="K126" s="34">
        <v>156</v>
      </c>
      <c r="L126" s="34">
        <v>157</v>
      </c>
      <c r="M126" s="34">
        <v>158</v>
      </c>
      <c r="N126" s="34">
        <v>159</v>
      </c>
      <c r="O126" s="34">
        <v>160</v>
      </c>
      <c r="P126" s="34">
        <v>161</v>
      </c>
      <c r="Q126" s="34">
        <v>162</v>
      </c>
      <c r="R126" s="34">
        <v>163</v>
      </c>
      <c r="S126" s="34">
        <v>164</v>
      </c>
      <c r="T126" s="34">
        <v>165</v>
      </c>
      <c r="U126" s="34">
        <v>166</v>
      </c>
      <c r="V126" s="34">
        <v>167</v>
      </c>
      <c r="W126" s="34">
        <v>168</v>
      </c>
      <c r="X126" s="34">
        <v>0</v>
      </c>
      <c r="Y126" s="91">
        <f t="shared" si="26"/>
        <v>0</v>
      </c>
    </row>
    <row r="127" spans="1:25" ht="20.25" customHeight="1" outlineLevel="5">
      <c r="A127" s="7" t="s">
        <v>159</v>
      </c>
      <c r="B127" s="14">
        <v>951</v>
      </c>
      <c r="C127" s="8" t="s">
        <v>41</v>
      </c>
      <c r="D127" s="8"/>
      <c r="E127" s="9">
        <f>E128</f>
        <v>0.31</v>
      </c>
      <c r="F127" s="9">
        <f aca="true" t="shared" si="45" ref="F127:X127">F128</f>
        <v>1.31</v>
      </c>
      <c r="G127" s="9">
        <f t="shared" si="45"/>
        <v>2.31</v>
      </c>
      <c r="H127" s="9">
        <f t="shared" si="45"/>
        <v>3.31</v>
      </c>
      <c r="I127" s="9">
        <f t="shared" si="45"/>
        <v>4.31</v>
      </c>
      <c r="J127" s="9">
        <f t="shared" si="45"/>
        <v>5.31</v>
      </c>
      <c r="K127" s="9">
        <f t="shared" si="45"/>
        <v>6.31</v>
      </c>
      <c r="L127" s="9">
        <f t="shared" si="45"/>
        <v>7.31</v>
      </c>
      <c r="M127" s="9">
        <f t="shared" si="45"/>
        <v>8.31</v>
      </c>
      <c r="N127" s="9">
        <f t="shared" si="45"/>
        <v>9.31</v>
      </c>
      <c r="O127" s="9">
        <f t="shared" si="45"/>
        <v>10.31</v>
      </c>
      <c r="P127" s="9">
        <f t="shared" si="45"/>
        <v>11.31</v>
      </c>
      <c r="Q127" s="9">
        <f t="shared" si="45"/>
        <v>12.31</v>
      </c>
      <c r="R127" s="9">
        <f t="shared" si="45"/>
        <v>13.31</v>
      </c>
      <c r="S127" s="9">
        <f t="shared" si="45"/>
        <v>14.31</v>
      </c>
      <c r="T127" s="9">
        <f t="shared" si="45"/>
        <v>15.31</v>
      </c>
      <c r="U127" s="9">
        <f t="shared" si="45"/>
        <v>16.31</v>
      </c>
      <c r="V127" s="9">
        <f t="shared" si="45"/>
        <v>17.31</v>
      </c>
      <c r="W127" s="9">
        <f t="shared" si="45"/>
        <v>18.31</v>
      </c>
      <c r="X127" s="9">
        <f t="shared" si="45"/>
        <v>0.31</v>
      </c>
      <c r="Y127" s="91">
        <f t="shared" si="26"/>
        <v>100</v>
      </c>
    </row>
    <row r="128" spans="1:25" ht="53.25" customHeight="1" outlineLevel="5">
      <c r="A128" s="35" t="s">
        <v>160</v>
      </c>
      <c r="B128" s="30">
        <v>951</v>
      </c>
      <c r="C128" s="31" t="s">
        <v>161</v>
      </c>
      <c r="D128" s="31"/>
      <c r="E128" s="34">
        <v>0.31</v>
      </c>
      <c r="F128" s="34">
        <v>1.31</v>
      </c>
      <c r="G128" s="34">
        <v>2.31</v>
      </c>
      <c r="H128" s="34">
        <v>3.31</v>
      </c>
      <c r="I128" s="34">
        <v>4.31</v>
      </c>
      <c r="J128" s="34">
        <v>5.31</v>
      </c>
      <c r="K128" s="34">
        <v>6.31</v>
      </c>
      <c r="L128" s="34">
        <v>7.31</v>
      </c>
      <c r="M128" s="34">
        <v>8.31</v>
      </c>
      <c r="N128" s="34">
        <v>9.31</v>
      </c>
      <c r="O128" s="34">
        <v>10.31</v>
      </c>
      <c r="P128" s="34">
        <v>11.31</v>
      </c>
      <c r="Q128" s="34">
        <v>12.31</v>
      </c>
      <c r="R128" s="34">
        <v>13.31</v>
      </c>
      <c r="S128" s="34">
        <v>14.31</v>
      </c>
      <c r="T128" s="34">
        <v>15.31</v>
      </c>
      <c r="U128" s="34">
        <v>16.31</v>
      </c>
      <c r="V128" s="34">
        <v>17.31</v>
      </c>
      <c r="W128" s="34">
        <v>18.31</v>
      </c>
      <c r="X128" s="34">
        <v>0.31</v>
      </c>
      <c r="Y128" s="91">
        <f t="shared" si="26"/>
        <v>100</v>
      </c>
    </row>
    <row r="129" spans="1:25" ht="15.75" outlineLevel="6">
      <c r="A129" s="7" t="s">
        <v>14</v>
      </c>
      <c r="B129" s="14">
        <v>951</v>
      </c>
      <c r="C129" s="8" t="s">
        <v>4</v>
      </c>
      <c r="D129" s="8"/>
      <c r="E129" s="9">
        <f>E130</f>
        <v>1295.82</v>
      </c>
      <c r="F129" s="9">
        <f aca="true" t="shared" si="46" ref="F129:X129">F130</f>
        <v>1296.82</v>
      </c>
      <c r="G129" s="9">
        <f t="shared" si="46"/>
        <v>1297.82</v>
      </c>
      <c r="H129" s="9">
        <f t="shared" si="46"/>
        <v>1298.82</v>
      </c>
      <c r="I129" s="9">
        <f t="shared" si="46"/>
        <v>1299.82</v>
      </c>
      <c r="J129" s="9">
        <f t="shared" si="46"/>
        <v>1300.82</v>
      </c>
      <c r="K129" s="9">
        <f t="shared" si="46"/>
        <v>1301.82</v>
      </c>
      <c r="L129" s="9">
        <f t="shared" si="46"/>
        <v>1302.82</v>
      </c>
      <c r="M129" s="9">
        <f t="shared" si="46"/>
        <v>1303.82</v>
      </c>
      <c r="N129" s="9">
        <f t="shared" si="46"/>
        <v>1304.82</v>
      </c>
      <c r="O129" s="9">
        <f t="shared" si="46"/>
        <v>1305.82</v>
      </c>
      <c r="P129" s="9">
        <f t="shared" si="46"/>
        <v>1306.82</v>
      </c>
      <c r="Q129" s="9">
        <f t="shared" si="46"/>
        <v>1307.82</v>
      </c>
      <c r="R129" s="9">
        <f t="shared" si="46"/>
        <v>1308.82</v>
      </c>
      <c r="S129" s="9">
        <f t="shared" si="46"/>
        <v>1309.82</v>
      </c>
      <c r="T129" s="9">
        <f t="shared" si="46"/>
        <v>1310.82</v>
      </c>
      <c r="U129" s="9">
        <f t="shared" si="46"/>
        <v>1311.82</v>
      </c>
      <c r="V129" s="9">
        <f t="shared" si="46"/>
        <v>1312.82</v>
      </c>
      <c r="W129" s="9">
        <f t="shared" si="46"/>
        <v>1313.82</v>
      </c>
      <c r="X129" s="9">
        <f t="shared" si="46"/>
        <v>1220.95</v>
      </c>
      <c r="Y129" s="91">
        <f t="shared" si="26"/>
        <v>94.2221913537374</v>
      </c>
    </row>
    <row r="130" spans="1:25" ht="31.5" outlineLevel="6">
      <c r="A130" s="60" t="s">
        <v>196</v>
      </c>
      <c r="B130" s="61">
        <v>951</v>
      </c>
      <c r="C130" s="31" t="s">
        <v>44</v>
      </c>
      <c r="D130" s="31"/>
      <c r="E130" s="34">
        <v>1295.82</v>
      </c>
      <c r="F130" s="34">
        <v>1296.82</v>
      </c>
      <c r="G130" s="34">
        <v>1297.82</v>
      </c>
      <c r="H130" s="34">
        <v>1298.82</v>
      </c>
      <c r="I130" s="34">
        <v>1299.82</v>
      </c>
      <c r="J130" s="34">
        <v>1300.82</v>
      </c>
      <c r="K130" s="34">
        <v>1301.82</v>
      </c>
      <c r="L130" s="34">
        <v>1302.82</v>
      </c>
      <c r="M130" s="34">
        <v>1303.82</v>
      </c>
      <c r="N130" s="34">
        <v>1304.82</v>
      </c>
      <c r="O130" s="34">
        <v>1305.82</v>
      </c>
      <c r="P130" s="34">
        <v>1306.82</v>
      </c>
      <c r="Q130" s="34">
        <v>1307.82</v>
      </c>
      <c r="R130" s="34">
        <v>1308.82</v>
      </c>
      <c r="S130" s="34">
        <v>1309.82</v>
      </c>
      <c r="T130" s="34">
        <v>1310.82</v>
      </c>
      <c r="U130" s="34">
        <v>1311.82</v>
      </c>
      <c r="V130" s="34">
        <v>1312.82</v>
      </c>
      <c r="W130" s="34">
        <v>1313.82</v>
      </c>
      <c r="X130" s="34">
        <v>1220.95</v>
      </c>
      <c r="Y130" s="91">
        <f t="shared" si="26"/>
        <v>94.2221913537374</v>
      </c>
    </row>
    <row r="131" spans="1:25" ht="15.75" outlineLevel="6">
      <c r="A131" s="7" t="s">
        <v>15</v>
      </c>
      <c r="B131" s="14">
        <v>951</v>
      </c>
      <c r="C131" s="8" t="s">
        <v>41</v>
      </c>
      <c r="D131" s="8"/>
      <c r="E131" s="9">
        <f>E132</f>
        <v>492</v>
      </c>
      <c r="F131" s="9">
        <f aca="true" t="shared" si="47" ref="F131:X131">F132</f>
        <v>493</v>
      </c>
      <c r="G131" s="9">
        <f t="shared" si="47"/>
        <v>494</v>
      </c>
      <c r="H131" s="9">
        <f t="shared" si="47"/>
        <v>495</v>
      </c>
      <c r="I131" s="9">
        <f t="shared" si="47"/>
        <v>496</v>
      </c>
      <c r="J131" s="9">
        <f t="shared" si="47"/>
        <v>497</v>
      </c>
      <c r="K131" s="9">
        <f t="shared" si="47"/>
        <v>498</v>
      </c>
      <c r="L131" s="9">
        <f t="shared" si="47"/>
        <v>499</v>
      </c>
      <c r="M131" s="9">
        <f t="shared" si="47"/>
        <v>500</v>
      </c>
      <c r="N131" s="9">
        <f t="shared" si="47"/>
        <v>501</v>
      </c>
      <c r="O131" s="9">
        <f t="shared" si="47"/>
        <v>502</v>
      </c>
      <c r="P131" s="9">
        <f t="shared" si="47"/>
        <v>503</v>
      </c>
      <c r="Q131" s="9">
        <f t="shared" si="47"/>
        <v>504</v>
      </c>
      <c r="R131" s="9">
        <f t="shared" si="47"/>
        <v>505</v>
      </c>
      <c r="S131" s="9">
        <f t="shared" si="47"/>
        <v>506</v>
      </c>
      <c r="T131" s="9">
        <f t="shared" si="47"/>
        <v>507</v>
      </c>
      <c r="U131" s="9">
        <f t="shared" si="47"/>
        <v>508</v>
      </c>
      <c r="V131" s="9">
        <f t="shared" si="47"/>
        <v>509</v>
      </c>
      <c r="W131" s="9">
        <f t="shared" si="47"/>
        <v>510</v>
      </c>
      <c r="X131" s="9">
        <f t="shared" si="47"/>
        <v>452.57</v>
      </c>
      <c r="Y131" s="91">
        <f t="shared" si="26"/>
        <v>91.98577235772358</v>
      </c>
    </row>
    <row r="132" spans="1:25" ht="31.5" outlineLevel="6">
      <c r="A132" s="29" t="s">
        <v>107</v>
      </c>
      <c r="B132" s="30">
        <v>951</v>
      </c>
      <c r="C132" s="31" t="s">
        <v>108</v>
      </c>
      <c r="D132" s="31"/>
      <c r="E132" s="34">
        <v>492</v>
      </c>
      <c r="F132" s="34">
        <v>493</v>
      </c>
      <c r="G132" s="34">
        <v>494</v>
      </c>
      <c r="H132" s="34">
        <v>495</v>
      </c>
      <c r="I132" s="34">
        <v>496</v>
      </c>
      <c r="J132" s="34">
        <v>497</v>
      </c>
      <c r="K132" s="34">
        <v>498</v>
      </c>
      <c r="L132" s="34">
        <v>499</v>
      </c>
      <c r="M132" s="34">
        <v>500</v>
      </c>
      <c r="N132" s="34">
        <v>501</v>
      </c>
      <c r="O132" s="34">
        <v>502</v>
      </c>
      <c r="P132" s="34">
        <v>503</v>
      </c>
      <c r="Q132" s="34">
        <v>504</v>
      </c>
      <c r="R132" s="34">
        <v>505</v>
      </c>
      <c r="S132" s="34">
        <v>506</v>
      </c>
      <c r="T132" s="34">
        <v>507</v>
      </c>
      <c r="U132" s="34">
        <v>508</v>
      </c>
      <c r="V132" s="34">
        <v>509</v>
      </c>
      <c r="W132" s="34">
        <v>510</v>
      </c>
      <c r="X132" s="34">
        <v>452.57</v>
      </c>
      <c r="Y132" s="91">
        <f t="shared" si="26"/>
        <v>91.98577235772358</v>
      </c>
    </row>
    <row r="133" spans="1:25" ht="31.5" outlineLevel="6">
      <c r="A133" s="38" t="s">
        <v>19</v>
      </c>
      <c r="B133" s="14">
        <v>951</v>
      </c>
      <c r="C133" s="8" t="s">
        <v>41</v>
      </c>
      <c r="D133" s="8"/>
      <c r="E133" s="9">
        <f>E134</f>
        <v>1900</v>
      </c>
      <c r="F133" s="9">
        <f aca="true" t="shared" si="48" ref="F133:X133">F134</f>
        <v>1901</v>
      </c>
      <c r="G133" s="9">
        <f t="shared" si="48"/>
        <v>1902</v>
      </c>
      <c r="H133" s="9">
        <f t="shared" si="48"/>
        <v>1903</v>
      </c>
      <c r="I133" s="9">
        <f t="shared" si="48"/>
        <v>1904</v>
      </c>
      <c r="J133" s="9">
        <f t="shared" si="48"/>
        <v>1905</v>
      </c>
      <c r="K133" s="9">
        <f t="shared" si="48"/>
        <v>1906</v>
      </c>
      <c r="L133" s="9">
        <f t="shared" si="48"/>
        <v>1907</v>
      </c>
      <c r="M133" s="9">
        <f t="shared" si="48"/>
        <v>1908</v>
      </c>
      <c r="N133" s="9">
        <f t="shared" si="48"/>
        <v>1909</v>
      </c>
      <c r="O133" s="9">
        <f t="shared" si="48"/>
        <v>1910</v>
      </c>
      <c r="P133" s="9">
        <f t="shared" si="48"/>
        <v>1911</v>
      </c>
      <c r="Q133" s="9">
        <f t="shared" si="48"/>
        <v>1912</v>
      </c>
      <c r="R133" s="9">
        <f t="shared" si="48"/>
        <v>1913</v>
      </c>
      <c r="S133" s="9">
        <f t="shared" si="48"/>
        <v>1914</v>
      </c>
      <c r="T133" s="9">
        <f t="shared" si="48"/>
        <v>1915</v>
      </c>
      <c r="U133" s="9">
        <f t="shared" si="48"/>
        <v>1916</v>
      </c>
      <c r="V133" s="9">
        <f t="shared" si="48"/>
        <v>1917</v>
      </c>
      <c r="W133" s="9">
        <f t="shared" si="48"/>
        <v>1918</v>
      </c>
      <c r="X133" s="9">
        <f t="shared" si="48"/>
        <v>1900</v>
      </c>
      <c r="Y133" s="91">
        <f t="shared" si="26"/>
        <v>100</v>
      </c>
    </row>
    <row r="134" spans="1:25" ht="32.25" customHeight="1" outlineLevel="6">
      <c r="A134" s="35" t="s">
        <v>116</v>
      </c>
      <c r="B134" s="30">
        <v>951</v>
      </c>
      <c r="C134" s="31" t="s">
        <v>117</v>
      </c>
      <c r="D134" s="31"/>
      <c r="E134" s="34">
        <v>1900</v>
      </c>
      <c r="F134" s="34">
        <v>1901</v>
      </c>
      <c r="G134" s="34">
        <v>1902</v>
      </c>
      <c r="H134" s="34">
        <v>1903</v>
      </c>
      <c r="I134" s="34">
        <v>1904</v>
      </c>
      <c r="J134" s="34">
        <v>1905</v>
      </c>
      <c r="K134" s="34">
        <v>1906</v>
      </c>
      <c r="L134" s="34">
        <v>1907</v>
      </c>
      <c r="M134" s="34">
        <v>1908</v>
      </c>
      <c r="N134" s="34">
        <v>1909</v>
      </c>
      <c r="O134" s="34">
        <v>1910</v>
      </c>
      <c r="P134" s="34">
        <v>1911</v>
      </c>
      <c r="Q134" s="34">
        <v>1912</v>
      </c>
      <c r="R134" s="34">
        <v>1913</v>
      </c>
      <c r="S134" s="34">
        <v>1914</v>
      </c>
      <c r="T134" s="34">
        <v>1915</v>
      </c>
      <c r="U134" s="34">
        <v>1916</v>
      </c>
      <c r="V134" s="34">
        <v>1917</v>
      </c>
      <c r="W134" s="34">
        <v>1918</v>
      </c>
      <c r="X134" s="34">
        <v>1900</v>
      </c>
      <c r="Y134" s="91">
        <f t="shared" si="26"/>
        <v>100</v>
      </c>
    </row>
    <row r="135" spans="1:25" ht="18.75" customHeight="1" outlineLevel="6">
      <c r="A135" s="7" t="s">
        <v>24</v>
      </c>
      <c r="B135" s="14">
        <v>951</v>
      </c>
      <c r="C135" s="8" t="s">
        <v>41</v>
      </c>
      <c r="D135" s="8"/>
      <c r="E135" s="9">
        <f>E136</f>
        <v>50</v>
      </c>
      <c r="F135" s="9">
        <f aca="true" t="shared" si="49" ref="F135:X135">F136</f>
        <v>51</v>
      </c>
      <c r="G135" s="9">
        <f t="shared" si="49"/>
        <v>52</v>
      </c>
      <c r="H135" s="9">
        <f t="shared" si="49"/>
        <v>53</v>
      </c>
      <c r="I135" s="9">
        <f t="shared" si="49"/>
        <v>54</v>
      </c>
      <c r="J135" s="9">
        <f t="shared" si="49"/>
        <v>55</v>
      </c>
      <c r="K135" s="9">
        <f t="shared" si="49"/>
        <v>56</v>
      </c>
      <c r="L135" s="9">
        <f t="shared" si="49"/>
        <v>57</v>
      </c>
      <c r="M135" s="9">
        <f t="shared" si="49"/>
        <v>58</v>
      </c>
      <c r="N135" s="9">
        <f t="shared" si="49"/>
        <v>59</v>
      </c>
      <c r="O135" s="9">
        <f t="shared" si="49"/>
        <v>60</v>
      </c>
      <c r="P135" s="9">
        <f t="shared" si="49"/>
        <v>61</v>
      </c>
      <c r="Q135" s="9">
        <f t="shared" si="49"/>
        <v>62</v>
      </c>
      <c r="R135" s="9">
        <f t="shared" si="49"/>
        <v>63</v>
      </c>
      <c r="S135" s="9">
        <f t="shared" si="49"/>
        <v>64</v>
      </c>
      <c r="T135" s="9">
        <f t="shared" si="49"/>
        <v>65</v>
      </c>
      <c r="U135" s="9">
        <f t="shared" si="49"/>
        <v>66</v>
      </c>
      <c r="V135" s="9">
        <f t="shared" si="49"/>
        <v>67</v>
      </c>
      <c r="W135" s="9">
        <f t="shared" si="49"/>
        <v>68</v>
      </c>
      <c r="X135" s="9">
        <f t="shared" si="49"/>
        <v>43.35</v>
      </c>
      <c r="Y135" s="91">
        <f t="shared" si="26"/>
        <v>86.7</v>
      </c>
    </row>
    <row r="136" spans="1:25" ht="48.75" customHeight="1" outlineLevel="6">
      <c r="A136" s="29" t="s">
        <v>118</v>
      </c>
      <c r="B136" s="30">
        <v>951</v>
      </c>
      <c r="C136" s="31" t="s">
        <v>119</v>
      </c>
      <c r="D136" s="31"/>
      <c r="E136" s="34">
        <v>50</v>
      </c>
      <c r="F136" s="34">
        <v>51</v>
      </c>
      <c r="G136" s="34">
        <v>52</v>
      </c>
      <c r="H136" s="34">
        <v>53</v>
      </c>
      <c r="I136" s="34">
        <v>54</v>
      </c>
      <c r="J136" s="34">
        <v>55</v>
      </c>
      <c r="K136" s="34">
        <v>56</v>
      </c>
      <c r="L136" s="34">
        <v>57</v>
      </c>
      <c r="M136" s="34">
        <v>58</v>
      </c>
      <c r="N136" s="34">
        <v>59</v>
      </c>
      <c r="O136" s="34">
        <v>60</v>
      </c>
      <c r="P136" s="34">
        <v>61</v>
      </c>
      <c r="Q136" s="34">
        <v>62</v>
      </c>
      <c r="R136" s="34">
        <v>63</v>
      </c>
      <c r="S136" s="34">
        <v>64</v>
      </c>
      <c r="T136" s="34">
        <v>65</v>
      </c>
      <c r="U136" s="34">
        <v>66</v>
      </c>
      <c r="V136" s="34">
        <v>67</v>
      </c>
      <c r="W136" s="34">
        <v>68</v>
      </c>
      <c r="X136" s="34">
        <v>43.35</v>
      </c>
      <c r="Y136" s="91">
        <f t="shared" si="26"/>
        <v>86.7</v>
      </c>
    </row>
    <row r="137" spans="1:25" ht="18" customHeight="1" outlineLevel="6">
      <c r="A137" s="7" t="s">
        <v>120</v>
      </c>
      <c r="B137" s="14">
        <v>951</v>
      </c>
      <c r="C137" s="8" t="s">
        <v>41</v>
      </c>
      <c r="D137" s="8"/>
      <c r="E137" s="9">
        <f>E138</f>
        <v>154</v>
      </c>
      <c r="F137" s="9">
        <f aca="true" t="shared" si="50" ref="F137:X137">F138</f>
        <v>155</v>
      </c>
      <c r="G137" s="9">
        <f t="shared" si="50"/>
        <v>156</v>
      </c>
      <c r="H137" s="9">
        <f t="shared" si="50"/>
        <v>157</v>
      </c>
      <c r="I137" s="9">
        <f t="shared" si="50"/>
        <v>158</v>
      </c>
      <c r="J137" s="9">
        <f t="shared" si="50"/>
        <v>159</v>
      </c>
      <c r="K137" s="9">
        <f t="shared" si="50"/>
        <v>160</v>
      </c>
      <c r="L137" s="9">
        <f t="shared" si="50"/>
        <v>161</v>
      </c>
      <c r="M137" s="9">
        <f t="shared" si="50"/>
        <v>162</v>
      </c>
      <c r="N137" s="9">
        <f t="shared" si="50"/>
        <v>163</v>
      </c>
      <c r="O137" s="9">
        <f t="shared" si="50"/>
        <v>164</v>
      </c>
      <c r="P137" s="9">
        <f t="shared" si="50"/>
        <v>165</v>
      </c>
      <c r="Q137" s="9">
        <f t="shared" si="50"/>
        <v>166</v>
      </c>
      <c r="R137" s="9">
        <f t="shared" si="50"/>
        <v>167</v>
      </c>
      <c r="S137" s="9">
        <f t="shared" si="50"/>
        <v>168</v>
      </c>
      <c r="T137" s="9">
        <f t="shared" si="50"/>
        <v>169</v>
      </c>
      <c r="U137" s="9">
        <f t="shared" si="50"/>
        <v>170</v>
      </c>
      <c r="V137" s="9">
        <f t="shared" si="50"/>
        <v>171</v>
      </c>
      <c r="W137" s="9">
        <f t="shared" si="50"/>
        <v>172</v>
      </c>
      <c r="X137" s="9">
        <f t="shared" si="50"/>
        <v>0</v>
      </c>
      <c r="Y137" s="91">
        <f t="shared" si="26"/>
        <v>0</v>
      </c>
    </row>
    <row r="138" spans="1:25" ht="31.5" outlineLevel="6">
      <c r="A138" s="29" t="s">
        <v>121</v>
      </c>
      <c r="B138" s="30">
        <v>951</v>
      </c>
      <c r="C138" s="31" t="s">
        <v>122</v>
      </c>
      <c r="D138" s="31"/>
      <c r="E138" s="34">
        <v>154</v>
      </c>
      <c r="F138" s="34">
        <v>155</v>
      </c>
      <c r="G138" s="34">
        <v>156</v>
      </c>
      <c r="H138" s="34">
        <v>157</v>
      </c>
      <c r="I138" s="34">
        <v>158</v>
      </c>
      <c r="J138" s="34">
        <v>159</v>
      </c>
      <c r="K138" s="34">
        <v>160</v>
      </c>
      <c r="L138" s="34">
        <v>161</v>
      </c>
      <c r="M138" s="34">
        <v>162</v>
      </c>
      <c r="N138" s="34">
        <v>163</v>
      </c>
      <c r="O138" s="34">
        <v>164</v>
      </c>
      <c r="P138" s="34">
        <v>165</v>
      </c>
      <c r="Q138" s="34">
        <v>166</v>
      </c>
      <c r="R138" s="34">
        <v>167</v>
      </c>
      <c r="S138" s="34">
        <v>168</v>
      </c>
      <c r="T138" s="34">
        <v>169</v>
      </c>
      <c r="U138" s="34">
        <v>170</v>
      </c>
      <c r="V138" s="34">
        <v>171</v>
      </c>
      <c r="W138" s="34">
        <v>172</v>
      </c>
      <c r="X138" s="34">
        <v>0</v>
      </c>
      <c r="Y138" s="91">
        <f t="shared" si="26"/>
        <v>0</v>
      </c>
    </row>
    <row r="139" spans="1:25" ht="33.75" customHeight="1" outlineLevel="6">
      <c r="A139" s="38" t="s">
        <v>25</v>
      </c>
      <c r="B139" s="14">
        <v>951</v>
      </c>
      <c r="C139" s="8" t="s">
        <v>41</v>
      </c>
      <c r="D139" s="8"/>
      <c r="E139" s="9">
        <f>E140</f>
        <v>19519</v>
      </c>
      <c r="F139" s="9">
        <f aca="true" t="shared" si="51" ref="F139:X139">F140</f>
        <v>19520</v>
      </c>
      <c r="G139" s="9">
        <f t="shared" si="51"/>
        <v>19521</v>
      </c>
      <c r="H139" s="9">
        <f t="shared" si="51"/>
        <v>19522</v>
      </c>
      <c r="I139" s="9">
        <f t="shared" si="51"/>
        <v>19523</v>
      </c>
      <c r="J139" s="9">
        <f t="shared" si="51"/>
        <v>19524</v>
      </c>
      <c r="K139" s="9">
        <f t="shared" si="51"/>
        <v>19525</v>
      </c>
      <c r="L139" s="9">
        <f t="shared" si="51"/>
        <v>19526</v>
      </c>
      <c r="M139" s="9">
        <f t="shared" si="51"/>
        <v>19527</v>
      </c>
      <c r="N139" s="9">
        <f t="shared" si="51"/>
        <v>19528</v>
      </c>
      <c r="O139" s="9">
        <f t="shared" si="51"/>
        <v>19529</v>
      </c>
      <c r="P139" s="9">
        <f t="shared" si="51"/>
        <v>19530</v>
      </c>
      <c r="Q139" s="9">
        <f t="shared" si="51"/>
        <v>19531</v>
      </c>
      <c r="R139" s="9">
        <f t="shared" si="51"/>
        <v>19532</v>
      </c>
      <c r="S139" s="9">
        <f t="shared" si="51"/>
        <v>19533</v>
      </c>
      <c r="T139" s="9">
        <f t="shared" si="51"/>
        <v>19534</v>
      </c>
      <c r="U139" s="9">
        <f t="shared" si="51"/>
        <v>19535</v>
      </c>
      <c r="V139" s="9">
        <f t="shared" si="51"/>
        <v>19536</v>
      </c>
      <c r="W139" s="9">
        <f t="shared" si="51"/>
        <v>19537</v>
      </c>
      <c r="X139" s="9">
        <f t="shared" si="51"/>
        <v>19519</v>
      </c>
      <c r="Y139" s="91">
        <f t="shared" si="26"/>
        <v>100</v>
      </c>
    </row>
    <row r="140" spans="1:25" ht="33.75" customHeight="1" outlineLevel="6" thickBot="1">
      <c r="A140" s="29" t="s">
        <v>123</v>
      </c>
      <c r="B140" s="30">
        <v>951</v>
      </c>
      <c r="C140" s="31" t="s">
        <v>124</v>
      </c>
      <c r="D140" s="31"/>
      <c r="E140" s="34">
        <v>19519</v>
      </c>
      <c r="F140" s="34">
        <v>19520</v>
      </c>
      <c r="G140" s="34">
        <v>19521</v>
      </c>
      <c r="H140" s="34">
        <v>19522</v>
      </c>
      <c r="I140" s="34">
        <v>19523</v>
      </c>
      <c r="J140" s="34">
        <v>19524</v>
      </c>
      <c r="K140" s="34">
        <v>19525</v>
      </c>
      <c r="L140" s="34">
        <v>19526</v>
      </c>
      <c r="M140" s="34">
        <v>19527</v>
      </c>
      <c r="N140" s="34">
        <v>19528</v>
      </c>
      <c r="O140" s="34">
        <v>19529</v>
      </c>
      <c r="P140" s="34">
        <v>19530</v>
      </c>
      <c r="Q140" s="34">
        <v>19531</v>
      </c>
      <c r="R140" s="34">
        <v>19532</v>
      </c>
      <c r="S140" s="34">
        <v>19533</v>
      </c>
      <c r="T140" s="34">
        <v>19534</v>
      </c>
      <c r="U140" s="34">
        <v>19535</v>
      </c>
      <c r="V140" s="34">
        <v>19536</v>
      </c>
      <c r="W140" s="34">
        <v>19537</v>
      </c>
      <c r="X140" s="34">
        <v>19519</v>
      </c>
      <c r="Y140" s="91">
        <f aca="true" t="shared" si="52" ref="Y140:Y148">X140/E140*100</f>
        <v>100</v>
      </c>
    </row>
    <row r="141" spans="1:25" ht="25.5" outlineLevel="6">
      <c r="A141" s="45" t="s">
        <v>23</v>
      </c>
      <c r="B141" s="42" t="s">
        <v>22</v>
      </c>
      <c r="C141" s="42" t="s">
        <v>40</v>
      </c>
      <c r="D141" s="43"/>
      <c r="E141" s="44">
        <f>E146+E142+E144</f>
        <v>2642.5</v>
      </c>
      <c r="F141" s="44">
        <f aca="true" t="shared" si="53" ref="F141:X141">F146+F142+F144</f>
        <v>2645.5</v>
      </c>
      <c r="G141" s="44">
        <f t="shared" si="53"/>
        <v>2648.5</v>
      </c>
      <c r="H141" s="44">
        <f t="shared" si="53"/>
        <v>2651.5</v>
      </c>
      <c r="I141" s="44">
        <f t="shared" si="53"/>
        <v>2654.5</v>
      </c>
      <c r="J141" s="44">
        <f t="shared" si="53"/>
        <v>2657.5</v>
      </c>
      <c r="K141" s="44">
        <f t="shared" si="53"/>
        <v>2660.5</v>
      </c>
      <c r="L141" s="44">
        <f t="shared" si="53"/>
        <v>2663.5</v>
      </c>
      <c r="M141" s="44">
        <f t="shared" si="53"/>
        <v>2666.5</v>
      </c>
      <c r="N141" s="44">
        <f t="shared" si="53"/>
        <v>2669.5</v>
      </c>
      <c r="O141" s="44">
        <f t="shared" si="53"/>
        <v>2672.5</v>
      </c>
      <c r="P141" s="44">
        <f t="shared" si="53"/>
        <v>2675.5</v>
      </c>
      <c r="Q141" s="44">
        <f t="shared" si="53"/>
        <v>2678.5</v>
      </c>
      <c r="R141" s="44">
        <f t="shared" si="53"/>
        <v>2681.5</v>
      </c>
      <c r="S141" s="44">
        <f t="shared" si="53"/>
        <v>2684.5</v>
      </c>
      <c r="T141" s="44">
        <f t="shared" si="53"/>
        <v>2687.5</v>
      </c>
      <c r="U141" s="44">
        <f t="shared" si="53"/>
        <v>2690.5</v>
      </c>
      <c r="V141" s="44">
        <f t="shared" si="53"/>
        <v>2693.5</v>
      </c>
      <c r="W141" s="44">
        <f t="shared" si="53"/>
        <v>2696.5</v>
      </c>
      <c r="X141" s="44">
        <f t="shared" si="53"/>
        <v>2642.5</v>
      </c>
      <c r="Y141" s="91">
        <f t="shared" si="52"/>
        <v>100</v>
      </c>
    </row>
    <row r="142" spans="1:25" ht="15.75" outlineLevel="6">
      <c r="A142" s="80" t="s">
        <v>208</v>
      </c>
      <c r="B142" s="78" t="s">
        <v>22</v>
      </c>
      <c r="C142" s="78" t="s">
        <v>41</v>
      </c>
      <c r="D142" s="79"/>
      <c r="E142" s="81">
        <f>E143</f>
        <v>22.5</v>
      </c>
      <c r="F142" s="81">
        <f aca="true" t="shared" si="54" ref="F142:X142">F143</f>
        <v>23.5</v>
      </c>
      <c r="G142" s="81">
        <f t="shared" si="54"/>
        <v>24.5</v>
      </c>
      <c r="H142" s="81">
        <f t="shared" si="54"/>
        <v>25.5</v>
      </c>
      <c r="I142" s="81">
        <f t="shared" si="54"/>
        <v>26.5</v>
      </c>
      <c r="J142" s="81">
        <f t="shared" si="54"/>
        <v>27.5</v>
      </c>
      <c r="K142" s="81">
        <f t="shared" si="54"/>
        <v>28.5</v>
      </c>
      <c r="L142" s="81">
        <f t="shared" si="54"/>
        <v>29.5</v>
      </c>
      <c r="M142" s="81">
        <f t="shared" si="54"/>
        <v>30.5</v>
      </c>
      <c r="N142" s="81">
        <f t="shared" si="54"/>
        <v>31.5</v>
      </c>
      <c r="O142" s="81">
        <f t="shared" si="54"/>
        <v>32.5</v>
      </c>
      <c r="P142" s="81">
        <f t="shared" si="54"/>
        <v>33.5</v>
      </c>
      <c r="Q142" s="81">
        <f t="shared" si="54"/>
        <v>34.5</v>
      </c>
      <c r="R142" s="81">
        <f t="shared" si="54"/>
        <v>35.5</v>
      </c>
      <c r="S142" s="81">
        <f t="shared" si="54"/>
        <v>36.5</v>
      </c>
      <c r="T142" s="81">
        <f t="shared" si="54"/>
        <v>37.5</v>
      </c>
      <c r="U142" s="81">
        <f t="shared" si="54"/>
        <v>38.5</v>
      </c>
      <c r="V142" s="81">
        <f t="shared" si="54"/>
        <v>39.5</v>
      </c>
      <c r="W142" s="81">
        <f t="shared" si="54"/>
        <v>40.5</v>
      </c>
      <c r="X142" s="81">
        <f t="shared" si="54"/>
        <v>22.5</v>
      </c>
      <c r="Y142" s="91">
        <f t="shared" si="52"/>
        <v>100</v>
      </c>
    </row>
    <row r="143" spans="1:25" ht="15.75" outlineLevel="6">
      <c r="A143" s="29" t="s">
        <v>193</v>
      </c>
      <c r="B143" s="76" t="s">
        <v>22</v>
      </c>
      <c r="C143" s="76" t="s">
        <v>192</v>
      </c>
      <c r="D143" s="77"/>
      <c r="E143" s="82">
        <v>22.5</v>
      </c>
      <c r="F143" s="82">
        <v>23.5</v>
      </c>
      <c r="G143" s="82">
        <v>24.5</v>
      </c>
      <c r="H143" s="82">
        <v>25.5</v>
      </c>
      <c r="I143" s="82">
        <v>26.5</v>
      </c>
      <c r="J143" s="82">
        <v>27.5</v>
      </c>
      <c r="K143" s="82">
        <v>28.5</v>
      </c>
      <c r="L143" s="82">
        <v>29.5</v>
      </c>
      <c r="M143" s="82">
        <v>30.5</v>
      </c>
      <c r="N143" s="82">
        <v>31.5</v>
      </c>
      <c r="O143" s="82">
        <v>32.5</v>
      </c>
      <c r="P143" s="82">
        <v>33.5</v>
      </c>
      <c r="Q143" s="82">
        <v>34.5</v>
      </c>
      <c r="R143" s="82">
        <v>35.5</v>
      </c>
      <c r="S143" s="82">
        <v>36.5</v>
      </c>
      <c r="T143" s="82">
        <v>37.5</v>
      </c>
      <c r="U143" s="82">
        <v>38.5</v>
      </c>
      <c r="V143" s="82">
        <v>39.5</v>
      </c>
      <c r="W143" s="82">
        <v>40.5</v>
      </c>
      <c r="X143" s="82">
        <v>22.5</v>
      </c>
      <c r="Y143" s="91">
        <f t="shared" si="52"/>
        <v>100</v>
      </c>
    </row>
    <row r="144" spans="1:25" ht="15.75" outlineLevel="6">
      <c r="A144" s="7" t="s">
        <v>215</v>
      </c>
      <c r="B144" s="78" t="s">
        <v>22</v>
      </c>
      <c r="C144" s="78" t="s">
        <v>41</v>
      </c>
      <c r="D144" s="79"/>
      <c r="E144" s="81">
        <f>E145</f>
        <v>30</v>
      </c>
      <c r="F144" s="81">
        <f aca="true" t="shared" si="55" ref="F144:X144">F145</f>
        <v>31</v>
      </c>
      <c r="G144" s="81">
        <f t="shared" si="55"/>
        <v>32</v>
      </c>
      <c r="H144" s="81">
        <f t="shared" si="55"/>
        <v>33</v>
      </c>
      <c r="I144" s="81">
        <f t="shared" si="55"/>
        <v>34</v>
      </c>
      <c r="J144" s="81">
        <f t="shared" si="55"/>
        <v>35</v>
      </c>
      <c r="K144" s="81">
        <f t="shared" si="55"/>
        <v>36</v>
      </c>
      <c r="L144" s="81">
        <f t="shared" si="55"/>
        <v>37</v>
      </c>
      <c r="M144" s="81">
        <f t="shared" si="55"/>
        <v>38</v>
      </c>
      <c r="N144" s="81">
        <f t="shared" si="55"/>
        <v>39</v>
      </c>
      <c r="O144" s="81">
        <f t="shared" si="55"/>
        <v>40</v>
      </c>
      <c r="P144" s="81">
        <f t="shared" si="55"/>
        <v>41</v>
      </c>
      <c r="Q144" s="81">
        <f t="shared" si="55"/>
        <v>42</v>
      </c>
      <c r="R144" s="81">
        <f t="shared" si="55"/>
        <v>43</v>
      </c>
      <c r="S144" s="81">
        <f t="shared" si="55"/>
        <v>44</v>
      </c>
      <c r="T144" s="81">
        <f t="shared" si="55"/>
        <v>45</v>
      </c>
      <c r="U144" s="81">
        <f t="shared" si="55"/>
        <v>46</v>
      </c>
      <c r="V144" s="81">
        <f t="shared" si="55"/>
        <v>47</v>
      </c>
      <c r="W144" s="81">
        <f t="shared" si="55"/>
        <v>48</v>
      </c>
      <c r="X144" s="81">
        <f t="shared" si="55"/>
        <v>30</v>
      </c>
      <c r="Y144" s="91">
        <f t="shared" si="52"/>
        <v>100</v>
      </c>
    </row>
    <row r="145" spans="1:25" ht="31.5" outlineLevel="6">
      <c r="A145" s="29" t="s">
        <v>216</v>
      </c>
      <c r="B145" s="76" t="s">
        <v>22</v>
      </c>
      <c r="C145" s="76" t="s">
        <v>217</v>
      </c>
      <c r="D145" s="77"/>
      <c r="E145" s="82">
        <v>30</v>
      </c>
      <c r="F145" s="82">
        <v>31</v>
      </c>
      <c r="G145" s="82">
        <v>32</v>
      </c>
      <c r="H145" s="82">
        <v>33</v>
      </c>
      <c r="I145" s="82">
        <v>34</v>
      </c>
      <c r="J145" s="82">
        <v>35</v>
      </c>
      <c r="K145" s="82">
        <v>36</v>
      </c>
      <c r="L145" s="82">
        <v>37</v>
      </c>
      <c r="M145" s="82">
        <v>38</v>
      </c>
      <c r="N145" s="82">
        <v>39</v>
      </c>
      <c r="O145" s="82">
        <v>40</v>
      </c>
      <c r="P145" s="82">
        <v>41</v>
      </c>
      <c r="Q145" s="82">
        <v>42</v>
      </c>
      <c r="R145" s="82">
        <v>43</v>
      </c>
      <c r="S145" s="82">
        <v>44</v>
      </c>
      <c r="T145" s="82">
        <v>45</v>
      </c>
      <c r="U145" s="82">
        <v>46</v>
      </c>
      <c r="V145" s="82">
        <v>47</v>
      </c>
      <c r="W145" s="82">
        <v>48</v>
      </c>
      <c r="X145" s="82">
        <v>30</v>
      </c>
      <c r="Y145" s="91">
        <f t="shared" si="52"/>
        <v>100</v>
      </c>
    </row>
    <row r="146" spans="1:25" ht="15.75" outlineLevel="6">
      <c r="A146" s="7" t="s">
        <v>17</v>
      </c>
      <c r="B146" s="14">
        <v>953</v>
      </c>
      <c r="C146" s="8" t="s">
        <v>41</v>
      </c>
      <c r="D146" s="8"/>
      <c r="E146" s="9">
        <f>E147</f>
        <v>2590</v>
      </c>
      <c r="F146" s="9">
        <f aca="true" t="shared" si="56" ref="F146:X146">F147</f>
        <v>2591</v>
      </c>
      <c r="G146" s="9">
        <f t="shared" si="56"/>
        <v>2592</v>
      </c>
      <c r="H146" s="9">
        <f t="shared" si="56"/>
        <v>2593</v>
      </c>
      <c r="I146" s="9">
        <f t="shared" si="56"/>
        <v>2594</v>
      </c>
      <c r="J146" s="9">
        <f t="shared" si="56"/>
        <v>2595</v>
      </c>
      <c r="K146" s="9">
        <f t="shared" si="56"/>
        <v>2596</v>
      </c>
      <c r="L146" s="9">
        <f t="shared" si="56"/>
        <v>2597</v>
      </c>
      <c r="M146" s="9">
        <f t="shared" si="56"/>
        <v>2598</v>
      </c>
      <c r="N146" s="9">
        <f t="shared" si="56"/>
        <v>2599</v>
      </c>
      <c r="O146" s="9">
        <f t="shared" si="56"/>
        <v>2600</v>
      </c>
      <c r="P146" s="9">
        <f t="shared" si="56"/>
        <v>2601</v>
      </c>
      <c r="Q146" s="9">
        <f t="shared" si="56"/>
        <v>2602</v>
      </c>
      <c r="R146" s="9">
        <f t="shared" si="56"/>
        <v>2603</v>
      </c>
      <c r="S146" s="9">
        <f t="shared" si="56"/>
        <v>2604</v>
      </c>
      <c r="T146" s="9">
        <f t="shared" si="56"/>
        <v>2605</v>
      </c>
      <c r="U146" s="9">
        <f t="shared" si="56"/>
        <v>2606</v>
      </c>
      <c r="V146" s="9">
        <f t="shared" si="56"/>
        <v>2607</v>
      </c>
      <c r="W146" s="9">
        <f t="shared" si="56"/>
        <v>2608</v>
      </c>
      <c r="X146" s="9">
        <f t="shared" si="56"/>
        <v>2590</v>
      </c>
      <c r="Y146" s="91">
        <f t="shared" si="52"/>
        <v>100</v>
      </c>
    </row>
    <row r="147" spans="1:25" ht="49.5" customHeight="1" outlineLevel="6">
      <c r="A147" s="35" t="s">
        <v>153</v>
      </c>
      <c r="B147" s="30">
        <v>953</v>
      </c>
      <c r="C147" s="31" t="s">
        <v>154</v>
      </c>
      <c r="D147" s="31"/>
      <c r="E147" s="34">
        <v>2590</v>
      </c>
      <c r="F147" s="34">
        <v>2591</v>
      </c>
      <c r="G147" s="34">
        <v>2592</v>
      </c>
      <c r="H147" s="34">
        <v>2593</v>
      </c>
      <c r="I147" s="34">
        <v>2594</v>
      </c>
      <c r="J147" s="34">
        <v>2595</v>
      </c>
      <c r="K147" s="34">
        <v>2596</v>
      </c>
      <c r="L147" s="34">
        <v>2597</v>
      </c>
      <c r="M147" s="34">
        <v>2598</v>
      </c>
      <c r="N147" s="34">
        <v>2599</v>
      </c>
      <c r="O147" s="34">
        <v>2600</v>
      </c>
      <c r="P147" s="34">
        <v>2601</v>
      </c>
      <c r="Q147" s="34">
        <v>2602</v>
      </c>
      <c r="R147" s="34">
        <v>2603</v>
      </c>
      <c r="S147" s="34">
        <v>2604</v>
      </c>
      <c r="T147" s="34">
        <v>2605</v>
      </c>
      <c r="U147" s="34">
        <v>2606</v>
      </c>
      <c r="V147" s="34">
        <v>2607</v>
      </c>
      <c r="W147" s="34">
        <v>2608</v>
      </c>
      <c r="X147" s="34">
        <v>2590</v>
      </c>
      <c r="Y147" s="92">
        <f t="shared" si="52"/>
        <v>100</v>
      </c>
    </row>
    <row r="148" spans="1:25" ht="18.75">
      <c r="A148" s="22" t="s">
        <v>5</v>
      </c>
      <c r="B148" s="22"/>
      <c r="C148" s="22"/>
      <c r="D148" s="22"/>
      <c r="E148" s="20">
        <f>E10+E95</f>
        <v>522733.61899999983</v>
      </c>
      <c r="F148" s="20">
        <f aca="true" t="shared" si="57" ref="F148:X148">F10+F95</f>
        <v>522761.61899999983</v>
      </c>
      <c r="G148" s="20">
        <f t="shared" si="57"/>
        <v>522789.61899999983</v>
      </c>
      <c r="H148" s="20">
        <f t="shared" si="57"/>
        <v>522817.61899999983</v>
      </c>
      <c r="I148" s="20">
        <f t="shared" si="57"/>
        <v>522845.61899999983</v>
      </c>
      <c r="J148" s="20">
        <f t="shared" si="57"/>
        <v>522873.61899999983</v>
      </c>
      <c r="K148" s="20">
        <f t="shared" si="57"/>
        <v>522901.61899999983</v>
      </c>
      <c r="L148" s="20">
        <f t="shared" si="57"/>
        <v>522929.61899999983</v>
      </c>
      <c r="M148" s="20">
        <f t="shared" si="57"/>
        <v>522957.61899999983</v>
      </c>
      <c r="N148" s="20">
        <f t="shared" si="57"/>
        <v>522985.61899999983</v>
      </c>
      <c r="O148" s="20">
        <f t="shared" si="57"/>
        <v>523013.61899999983</v>
      </c>
      <c r="P148" s="20">
        <f t="shared" si="57"/>
        <v>523041.61899999983</v>
      </c>
      <c r="Q148" s="20">
        <f t="shared" si="57"/>
        <v>523069.61899999983</v>
      </c>
      <c r="R148" s="20">
        <f t="shared" si="57"/>
        <v>523097.61899999983</v>
      </c>
      <c r="S148" s="20">
        <f t="shared" si="57"/>
        <v>523125.61899999983</v>
      </c>
      <c r="T148" s="20">
        <f t="shared" si="57"/>
        <v>523153.61899999983</v>
      </c>
      <c r="U148" s="20">
        <f t="shared" si="57"/>
        <v>523181.61899999983</v>
      </c>
      <c r="V148" s="20">
        <f t="shared" si="57"/>
        <v>523209.61899999983</v>
      </c>
      <c r="W148" s="20">
        <f t="shared" si="57"/>
        <v>523237.61899999983</v>
      </c>
      <c r="X148" s="20">
        <f t="shared" si="57"/>
        <v>504502.5639999999</v>
      </c>
      <c r="Y148" s="93">
        <f t="shared" si="52"/>
        <v>96.51236225539189</v>
      </c>
    </row>
    <row r="149" spans="1:21" ht="15.75">
      <c r="A149" s="1"/>
      <c r="B149" s="1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5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</sheetData>
  <sheetProtection/>
  <autoFilter ref="A9:Y148"/>
  <mergeCells count="5">
    <mergeCell ref="B2:U2"/>
    <mergeCell ref="B3:U3"/>
    <mergeCell ref="B4:T4"/>
    <mergeCell ref="A7:T7"/>
    <mergeCell ref="A6:T6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TaranenkoIU</cp:lastModifiedBy>
  <cp:lastPrinted>2014-08-27T06:36:56Z</cp:lastPrinted>
  <dcterms:created xsi:type="dcterms:W3CDTF">2008-11-11T04:53:42Z</dcterms:created>
  <dcterms:modified xsi:type="dcterms:W3CDTF">2015-06-01T03:48:26Z</dcterms:modified>
  <cp:category/>
  <cp:version/>
  <cp:contentType/>
  <cp:contentStatus/>
</cp:coreProperties>
</file>